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2840" windowHeight="12045" tabRatio="680" activeTab="0"/>
  </bookViews>
  <sheets>
    <sheet name="Introduction" sheetId="1" r:id="rId1"/>
    <sheet name="Worksheet 1" sheetId="2" r:id="rId2"/>
    <sheet name="EF based on nitric acid prod." sheetId="3" r:id="rId3"/>
    <sheet name="Conversion Factors" sheetId="4" r:id="rId4"/>
    <sheet name="About" sheetId="5" r:id="rId5"/>
  </sheets>
  <definedNames>
    <definedName name="_ftn1" localSheetId="0">'Introduction'!#REF!</definedName>
    <definedName name="_ftnref1" localSheetId="0">'Introduction'!$B$11</definedName>
  </definedNames>
  <calcPr fullCalcOnLoad="1"/>
</workbook>
</file>

<file path=xl/sharedStrings.xml><?xml version="1.0" encoding="utf-8"?>
<sst xmlns="http://schemas.openxmlformats.org/spreadsheetml/2006/main" count="176" uniqueCount="143">
  <si>
    <t>Default values are provided for the following:</t>
  </si>
  <si>
    <t>Cell color code:</t>
  </si>
  <si>
    <t>Mandatory user entery:</t>
  </si>
  <si>
    <t>Optional user entry:</t>
  </si>
  <si>
    <t>Default value:</t>
  </si>
  <si>
    <t>Auto calculated value:</t>
  </si>
  <si>
    <t>Step 1.1.</t>
  </si>
  <si>
    <t>Step 1.2.</t>
  </si>
  <si>
    <t>Step 1.3.</t>
  </si>
  <si>
    <t>A</t>
  </si>
  <si>
    <t>B</t>
  </si>
  <si>
    <t>D</t>
  </si>
  <si>
    <t>E</t>
  </si>
  <si>
    <t>(t = metric tonne)</t>
  </si>
  <si>
    <t>F</t>
  </si>
  <si>
    <t>C</t>
  </si>
  <si>
    <t xml:space="preserve">Clearly state in the final report if different values than the default factors are used, including their source. </t>
  </si>
  <si>
    <t>Technology</t>
  </si>
  <si>
    <t>Other</t>
  </si>
  <si>
    <t>Purpose and domain of application</t>
  </si>
  <si>
    <t>Assumptions</t>
  </si>
  <si>
    <t>.</t>
  </si>
  <si>
    <t>You will need to determine the following:</t>
  </si>
  <si>
    <t>Quantity of nitric acid produced (Q)</t>
  </si>
  <si>
    <t>Worksheet 1: Nitric Acid production</t>
  </si>
  <si>
    <t>E = A x D / 1000</t>
  </si>
  <si>
    <t>9</t>
  </si>
  <si>
    <t>Conversion Factors</t>
  </si>
  <si>
    <t>To convert from</t>
  </si>
  <si>
    <t>To</t>
  </si>
  <si>
    <t>Multiply by</t>
  </si>
  <si>
    <t>grams (g)</t>
  </si>
  <si>
    <t>kilograms (kg)</t>
  </si>
  <si>
    <t>megagrams</t>
  </si>
  <si>
    <t>gigagrams</t>
  </si>
  <si>
    <t>pounds (lb)</t>
  </si>
  <si>
    <t>tons (long)</t>
  </si>
  <si>
    <t>tons (short)</t>
  </si>
  <si>
    <t>barrels (petroleum, US)</t>
  </si>
  <si>
    <t>litres</t>
  </si>
  <si>
    <t>cubic yards</t>
  </si>
  <si>
    <t>gallons (liquid, US)</t>
  </si>
  <si>
    <t xml:space="preserve">imperial gallon </t>
  </si>
  <si>
    <t>joule</t>
  </si>
  <si>
    <t>gigajoules (GJ)</t>
  </si>
  <si>
    <t>kilojoule</t>
  </si>
  <si>
    <t>megajoule</t>
  </si>
  <si>
    <t>terajoule (TJ)</t>
  </si>
  <si>
    <t xml:space="preserve">Btu </t>
  </si>
  <si>
    <t>calories, kg (mean)</t>
  </si>
  <si>
    <t>tonne oil equivalent (toe)</t>
  </si>
  <si>
    <t>kWh</t>
  </si>
  <si>
    <t>Btu / lb</t>
  </si>
  <si>
    <t>psi</t>
  </si>
  <si>
    <t>bar</t>
  </si>
  <si>
    <t>atm</t>
  </si>
  <si>
    <t>mile (statue)</t>
  </si>
  <si>
    <t>kilometer</t>
  </si>
  <si>
    <t xml:space="preserve">Sources: </t>
  </si>
  <si>
    <t>International Energy Annual, 1998     http://www.eia.doe.gov/emeu/iea/convheat.html</t>
  </si>
  <si>
    <t>BP Group Reporting Guidelines, 2000</t>
  </si>
  <si>
    <r>
      <t xml:space="preserve">1 x 10 </t>
    </r>
    <r>
      <rPr>
        <vertAlign val="superscript"/>
        <sz val="12"/>
        <rFont val="Arial"/>
        <family val="2"/>
      </rPr>
      <t>-6</t>
    </r>
  </si>
  <si>
    <r>
      <t xml:space="preserve">1 x 10 </t>
    </r>
    <r>
      <rPr>
        <vertAlign val="superscript"/>
        <sz val="12"/>
        <rFont val="Arial"/>
        <family val="2"/>
      </rPr>
      <t>-3</t>
    </r>
  </si>
  <si>
    <r>
      <t xml:space="preserve">1 x 10 </t>
    </r>
    <r>
      <rPr>
        <vertAlign val="superscript"/>
        <sz val="12"/>
        <rFont val="Arial"/>
        <family val="2"/>
      </rPr>
      <t>3</t>
    </r>
  </si>
  <si>
    <r>
      <t xml:space="preserve">4.5359 x 10 </t>
    </r>
    <r>
      <rPr>
        <vertAlign val="superscript"/>
        <sz val="12"/>
        <rFont val="Arial"/>
        <family val="2"/>
      </rPr>
      <t>-4</t>
    </r>
  </si>
  <si>
    <r>
      <t xml:space="preserve">cubic metres (m </t>
    </r>
    <r>
      <rPr>
        <vertAlign val="superscript"/>
        <sz val="12"/>
        <rFont val="Arial"/>
        <family val="2"/>
      </rPr>
      <t>3</t>
    </r>
    <r>
      <rPr>
        <sz val="12"/>
        <rFont val="Arial"/>
        <family val="2"/>
      </rPr>
      <t>)</t>
    </r>
  </si>
  <si>
    <r>
      <t xml:space="preserve">cubic feet (ft </t>
    </r>
    <r>
      <rPr>
        <vertAlign val="superscript"/>
        <sz val="12"/>
        <rFont val="Arial"/>
        <family val="2"/>
      </rPr>
      <t>3</t>
    </r>
    <r>
      <rPr>
        <sz val="12"/>
        <rFont val="Arial"/>
        <family val="2"/>
      </rPr>
      <t>)</t>
    </r>
  </si>
  <si>
    <r>
      <t xml:space="preserve">cubic meters (m </t>
    </r>
    <r>
      <rPr>
        <vertAlign val="superscript"/>
        <sz val="12"/>
        <rFont val="Arial"/>
        <family val="2"/>
      </rPr>
      <t>3</t>
    </r>
    <r>
      <rPr>
        <sz val="12"/>
        <rFont val="Arial"/>
        <family val="2"/>
      </rPr>
      <t xml:space="preserve">) </t>
    </r>
  </si>
  <si>
    <r>
      <t xml:space="preserve">3.7854 x 10 </t>
    </r>
    <r>
      <rPr>
        <vertAlign val="superscript"/>
        <sz val="12"/>
        <rFont val="Arial"/>
        <family val="2"/>
      </rPr>
      <t>-3</t>
    </r>
  </si>
  <si>
    <r>
      <t xml:space="preserve">4.54626 x 10 </t>
    </r>
    <r>
      <rPr>
        <vertAlign val="superscript"/>
        <sz val="12"/>
        <rFont val="Arial"/>
        <family val="2"/>
      </rPr>
      <t>-3</t>
    </r>
  </si>
  <si>
    <r>
      <t xml:space="preserve">1 x 10 </t>
    </r>
    <r>
      <rPr>
        <vertAlign val="superscript"/>
        <sz val="12"/>
        <rFont val="Arial"/>
        <family val="2"/>
      </rPr>
      <t>-9</t>
    </r>
  </si>
  <si>
    <r>
      <t xml:space="preserve">1.05506 x 10 </t>
    </r>
    <r>
      <rPr>
        <vertAlign val="superscript"/>
        <sz val="12"/>
        <rFont val="Arial"/>
        <family val="2"/>
      </rPr>
      <t>-6</t>
    </r>
  </si>
  <si>
    <r>
      <t xml:space="preserve">4.187 x 10 </t>
    </r>
    <r>
      <rPr>
        <vertAlign val="superscript"/>
        <sz val="12"/>
        <rFont val="Arial"/>
        <family val="2"/>
      </rPr>
      <t>-6</t>
    </r>
  </si>
  <si>
    <r>
      <t xml:space="preserve">4.22887 x 10 </t>
    </r>
    <r>
      <rPr>
        <vertAlign val="superscript"/>
        <sz val="12"/>
        <rFont val="Arial"/>
        <family val="2"/>
      </rPr>
      <t>-3</t>
    </r>
  </si>
  <si>
    <r>
      <t xml:space="preserve">3.6 x 10 </t>
    </r>
    <r>
      <rPr>
        <vertAlign val="superscript"/>
        <sz val="12"/>
        <rFont val="Arial"/>
        <family val="2"/>
      </rPr>
      <t>-3</t>
    </r>
  </si>
  <si>
    <r>
      <t>Btu / ft</t>
    </r>
    <r>
      <rPr>
        <vertAlign val="superscript"/>
        <sz val="12"/>
        <rFont val="Arial"/>
        <family val="2"/>
      </rPr>
      <t xml:space="preserve"> 3</t>
    </r>
  </si>
  <si>
    <r>
      <t xml:space="preserve">GJ / m </t>
    </r>
    <r>
      <rPr>
        <vertAlign val="superscript"/>
        <sz val="12"/>
        <rFont val="Arial"/>
        <family val="2"/>
      </rPr>
      <t>3</t>
    </r>
  </si>
  <si>
    <r>
      <t>3.72589 x 10</t>
    </r>
    <r>
      <rPr>
        <vertAlign val="superscript"/>
        <sz val="12"/>
        <rFont val="Arial"/>
        <family val="2"/>
      </rPr>
      <t xml:space="preserve"> -5</t>
    </r>
  </si>
  <si>
    <r>
      <t xml:space="preserve">2.326 x 10 </t>
    </r>
    <r>
      <rPr>
        <vertAlign val="superscript"/>
        <sz val="12"/>
        <rFont val="Arial"/>
        <family val="2"/>
      </rPr>
      <t>-3</t>
    </r>
  </si>
  <si>
    <r>
      <t xml:space="preserve">lb / ft </t>
    </r>
    <r>
      <rPr>
        <vertAlign val="superscript"/>
        <sz val="12"/>
        <rFont val="Arial"/>
        <family val="2"/>
      </rPr>
      <t>3</t>
    </r>
  </si>
  <si>
    <r>
      <t xml:space="preserve">1.60185 x 10 </t>
    </r>
    <r>
      <rPr>
        <vertAlign val="superscript"/>
        <sz val="12"/>
        <rFont val="Arial"/>
        <family val="2"/>
      </rPr>
      <t>-2</t>
    </r>
  </si>
  <si>
    <r>
      <t xml:space="preserve">kgf / cm </t>
    </r>
    <r>
      <rPr>
        <vertAlign val="superscript"/>
        <sz val="12"/>
        <rFont val="Arial"/>
        <family val="2"/>
      </rPr>
      <t>3</t>
    </r>
    <r>
      <rPr>
        <sz val="12"/>
        <rFont val="Arial"/>
        <family val="2"/>
      </rPr>
      <t xml:space="preserve"> (tech atm)</t>
    </r>
  </si>
  <si>
    <r>
      <t>N</t>
    </r>
    <r>
      <rPr>
        <vertAlign val="subscript"/>
        <sz val="10"/>
        <rFont val="Arial"/>
        <family val="2"/>
      </rPr>
      <t>2</t>
    </r>
    <r>
      <rPr>
        <sz val="10"/>
        <rFont val="Arial"/>
        <family val="2"/>
      </rPr>
      <t>O emissions from the production of nitric acid depend on the quantity of nitric acid produced, plant design, burner conditions and on the amount of N</t>
    </r>
    <r>
      <rPr>
        <vertAlign val="subscript"/>
        <sz val="10"/>
        <rFont val="Arial"/>
        <family val="2"/>
      </rPr>
      <t>2</t>
    </r>
    <r>
      <rPr>
        <sz val="10"/>
        <rFont val="Arial"/>
        <family val="2"/>
      </rPr>
      <t>O destroyed in any subsequent abatement process. 
Many nitric acid producers already treat the emissions with the intention of reducing nitrogen oxides (NO</t>
    </r>
    <r>
      <rPr>
        <vertAlign val="subscript"/>
        <sz val="10"/>
        <rFont val="Arial"/>
        <family val="2"/>
      </rPr>
      <t>X</t>
    </r>
    <r>
      <rPr>
        <sz val="10"/>
        <rFont val="Arial"/>
        <family val="2"/>
      </rPr>
      <t>) emissions. In Europe, the most common NO</t>
    </r>
    <r>
      <rPr>
        <vertAlign val="subscript"/>
        <sz val="10"/>
        <rFont val="Arial"/>
        <family val="2"/>
      </rPr>
      <t>X</t>
    </r>
    <r>
      <rPr>
        <sz val="10"/>
        <rFont val="Arial"/>
        <family val="2"/>
      </rPr>
      <t xml:space="preserve"> abatement technology is selective catalytic reduction, which does not reduce N</t>
    </r>
    <r>
      <rPr>
        <vertAlign val="subscript"/>
        <sz val="10"/>
        <rFont val="Arial"/>
        <family val="2"/>
      </rPr>
      <t>2</t>
    </r>
    <r>
      <rPr>
        <sz val="10"/>
        <rFont val="Arial"/>
        <family val="2"/>
      </rPr>
      <t>O emissions and can sometimes lead to an increase of NO</t>
    </r>
    <r>
      <rPr>
        <vertAlign val="subscript"/>
        <sz val="10"/>
        <rFont val="Arial"/>
        <family val="2"/>
      </rPr>
      <t>X</t>
    </r>
    <r>
      <rPr>
        <sz val="10"/>
        <rFont val="Arial"/>
        <family val="2"/>
      </rPr>
      <t xml:space="preserve"> emissions. In The United States and Canada, many plants use no-selective catalytic reduction to reduce NO</t>
    </r>
    <r>
      <rPr>
        <vertAlign val="subscript"/>
        <sz val="10"/>
        <rFont val="Arial"/>
        <family val="2"/>
      </rPr>
      <t>X</t>
    </r>
    <r>
      <rPr>
        <sz val="10"/>
        <rFont val="Arial"/>
        <family val="2"/>
      </rPr>
      <t xml:space="preserve"> emissions, and this technology also results in reduced N</t>
    </r>
    <r>
      <rPr>
        <vertAlign val="subscript"/>
        <sz val="10"/>
        <rFont val="Arial"/>
        <family val="2"/>
      </rPr>
      <t>2</t>
    </r>
    <r>
      <rPr>
        <sz val="10"/>
        <rFont val="Arial"/>
        <family val="2"/>
      </rPr>
      <t xml:space="preserve">O emissions. </t>
    </r>
  </si>
  <si>
    <t>Units</t>
  </si>
  <si>
    <t>If not otherwise mentioned, tons or t always stand for metric tonnes.</t>
  </si>
  <si>
    <t>metric tonnes (t)</t>
  </si>
  <si>
    <t>GJ / metric tonnes</t>
  </si>
  <si>
    <r>
      <t xml:space="preserve"> metric tonnes / m </t>
    </r>
    <r>
      <rPr>
        <vertAlign val="superscript"/>
        <sz val="12"/>
        <rFont val="Arial"/>
        <family val="2"/>
      </rPr>
      <t>3</t>
    </r>
  </si>
  <si>
    <r>
      <t>tonne CO</t>
    </r>
    <r>
      <rPr>
        <vertAlign val="subscript"/>
        <sz val="12"/>
        <rFont val="Arial"/>
        <family val="2"/>
      </rPr>
      <t>2</t>
    </r>
    <r>
      <rPr>
        <sz val="12"/>
        <rFont val="Arial"/>
        <family val="2"/>
      </rPr>
      <t xml:space="preserve"> equivalent</t>
    </r>
  </si>
  <si>
    <r>
      <t>tonne CO</t>
    </r>
    <r>
      <rPr>
        <vertAlign val="subscript"/>
        <sz val="12"/>
        <rFont val="Arial"/>
        <family val="2"/>
      </rPr>
      <t>2</t>
    </r>
  </si>
  <si>
    <r>
      <t>tonne N</t>
    </r>
    <r>
      <rPr>
        <vertAlign val="subscript"/>
        <sz val="12"/>
        <rFont val="Arial"/>
        <family val="2"/>
      </rPr>
      <t>2</t>
    </r>
    <r>
      <rPr>
        <sz val="12"/>
        <rFont val="Arial"/>
        <family val="2"/>
      </rPr>
      <t>O</t>
    </r>
  </si>
  <si>
    <t>tonne carbon</t>
  </si>
  <si>
    <r>
      <t>tonne CH</t>
    </r>
    <r>
      <rPr>
        <vertAlign val="subscript"/>
        <sz val="12"/>
        <rFont val="Arial"/>
        <family val="2"/>
      </rPr>
      <t>4</t>
    </r>
  </si>
  <si>
    <t>Quantity of nitric acid produced in metric tonnes</t>
  </si>
  <si>
    <r>
      <t>Calculating N</t>
    </r>
    <r>
      <rPr>
        <vertAlign val="subscript"/>
        <sz val="14"/>
        <rFont val="Arial"/>
        <family val="2"/>
      </rPr>
      <t>2</t>
    </r>
    <r>
      <rPr>
        <sz val="14"/>
        <rFont val="Arial"/>
        <family val="2"/>
      </rPr>
      <t>O Emissions from the Production of Nitric Acid</t>
    </r>
  </si>
  <si>
    <r>
      <t>This guideline is intended to facilitate corporate-level and plant-level measurement and reporting of greenhouse gas direct emissions resulting from the production of nitric acid (HNO</t>
    </r>
    <r>
      <rPr>
        <vertAlign val="subscript"/>
        <sz val="10"/>
        <rFont val="Arial"/>
        <family val="2"/>
      </rPr>
      <t>3</t>
    </r>
    <r>
      <rPr>
        <sz val="10"/>
        <rFont val="Arial"/>
        <family val="2"/>
      </rPr>
      <t>). A step-by-step approach is used to cover every phase of the calculation process from data gathering to reporting. 
This sectoral guideline covers process related N</t>
    </r>
    <r>
      <rPr>
        <vertAlign val="subscript"/>
        <sz val="10"/>
        <rFont val="Arial"/>
        <family val="2"/>
      </rPr>
      <t>2</t>
    </r>
    <r>
      <rPr>
        <sz val="10"/>
        <rFont val="Arial"/>
        <family val="2"/>
      </rPr>
      <t>O (nitrous oxide) emissions from the production of nitric acid. However, this guideline does not cover a) direct emissions from the combustion of fossil fuel occurring during the production of nitric acid and b) indirect emissions from the purchase of energy (electricity or steam) used for nitric acid production. These GHG emissions are covered by the cross-sectoral guideline on stationary combustion. This sector calculation worksheets are to be used in conjunction with two additional documents:
1) ‘Guide to calculation worksheets – Calculating N</t>
    </r>
    <r>
      <rPr>
        <vertAlign val="subscript"/>
        <sz val="10"/>
        <rFont val="Arial"/>
        <family val="2"/>
      </rPr>
      <t>2</t>
    </r>
    <r>
      <rPr>
        <sz val="10"/>
        <rFont val="Arial"/>
        <family val="2"/>
      </rPr>
      <t>O emissions from the production of Nitric Acid, and
2) ‘GHG Protocol Reporting Standard and Guidance’</t>
    </r>
  </si>
  <si>
    <r>
      <t>N</t>
    </r>
    <r>
      <rPr>
        <b/>
        <vertAlign val="subscript"/>
        <sz val="12"/>
        <rFont val="Arial"/>
        <family val="2"/>
      </rPr>
      <t>2</t>
    </r>
    <r>
      <rPr>
        <b/>
        <sz val="12"/>
        <rFont val="Arial"/>
        <family val="2"/>
      </rPr>
      <t>O Default emission factors</t>
    </r>
  </si>
  <si>
    <r>
      <t>N</t>
    </r>
    <r>
      <rPr>
        <b/>
        <vertAlign val="subscript"/>
        <sz val="10"/>
        <rFont val="Arial"/>
        <family val="2"/>
      </rPr>
      <t>2</t>
    </r>
    <r>
      <rPr>
        <b/>
        <sz val="10"/>
        <rFont val="Arial"/>
        <family val="2"/>
      </rPr>
      <t>O emission factor</t>
    </r>
  </si>
  <si>
    <r>
      <t>(kg N</t>
    </r>
    <r>
      <rPr>
        <b/>
        <vertAlign val="subscript"/>
        <sz val="10"/>
        <rFont val="Arial"/>
        <family val="2"/>
      </rPr>
      <t>2</t>
    </r>
    <r>
      <rPr>
        <b/>
        <sz val="10"/>
        <rFont val="Arial"/>
        <family val="2"/>
      </rPr>
      <t>O /t HNO</t>
    </r>
    <r>
      <rPr>
        <b/>
        <vertAlign val="subscript"/>
        <sz val="10"/>
        <rFont val="Arial"/>
        <family val="2"/>
      </rPr>
      <t>3</t>
    </r>
    <r>
      <rPr>
        <b/>
        <sz val="10"/>
        <rFont val="Arial"/>
        <family val="2"/>
      </rPr>
      <t>)</t>
    </r>
  </si>
  <si>
    <r>
      <t>Approach 2: Using N</t>
    </r>
    <r>
      <rPr>
        <b/>
        <u val="single"/>
        <vertAlign val="subscript"/>
        <sz val="12"/>
        <rFont val="Arial"/>
        <family val="2"/>
      </rPr>
      <t>2</t>
    </r>
    <r>
      <rPr>
        <b/>
        <u val="single"/>
        <sz val="12"/>
        <rFont val="Arial"/>
        <family val="2"/>
      </rPr>
      <t>O site-specific emission factors</t>
    </r>
  </si>
  <si>
    <r>
      <t>Approach 3: Using N</t>
    </r>
    <r>
      <rPr>
        <b/>
        <u val="single"/>
        <vertAlign val="subscript"/>
        <sz val="12"/>
        <rFont val="Arial"/>
        <family val="2"/>
      </rPr>
      <t>2</t>
    </r>
    <r>
      <rPr>
        <b/>
        <u val="single"/>
        <sz val="12"/>
        <rFont val="Arial"/>
        <family val="2"/>
      </rPr>
      <t>O default emission factors</t>
    </r>
  </si>
  <si>
    <r>
      <t xml:space="preserve"> N</t>
    </r>
    <r>
      <rPr>
        <vertAlign val="subscript"/>
        <sz val="10"/>
        <rFont val="Arial"/>
        <family val="2"/>
      </rPr>
      <t>2</t>
    </r>
    <r>
      <rPr>
        <sz val="10"/>
        <rFont val="Arial"/>
        <family val="0"/>
      </rPr>
      <t>O emissions vary significantly from one nitric acid plant to another. The N</t>
    </r>
    <r>
      <rPr>
        <vertAlign val="subscript"/>
        <sz val="10"/>
        <rFont val="Arial"/>
        <family val="2"/>
      </rPr>
      <t>2</t>
    </r>
    <r>
      <rPr>
        <sz val="10"/>
        <rFont val="Arial"/>
        <family val="0"/>
      </rPr>
      <t>O emissions depend very much on site-specific factors such as plant design, process conditions and abatement technologies employed. Consequently, applying site-specific emission factors generates more accurate data than using default emission factors. Default emission factors can only deliver rough emission estimates and do not reflect the actual emission performance of individual plants. 
Site-specific emission factors can be derived from direct measurement of emissions. It is necessary to conduct sampling and analysis whenever a plant makes any significant process changes that would affect the generation rate of N</t>
    </r>
    <r>
      <rPr>
        <vertAlign val="subscript"/>
        <sz val="10"/>
        <rFont val="Arial"/>
        <family val="2"/>
      </rPr>
      <t>2</t>
    </r>
    <r>
      <rPr>
        <sz val="10"/>
        <rFont val="Arial"/>
        <family val="0"/>
      </rPr>
      <t>O and sufficiently often otherwise to ensure that operating conditions are constant.</t>
    </r>
  </si>
  <si>
    <r>
      <t>N</t>
    </r>
    <r>
      <rPr>
        <vertAlign val="subscript"/>
        <sz val="10"/>
        <rFont val="Arial"/>
        <family val="2"/>
      </rPr>
      <t>2</t>
    </r>
    <r>
      <rPr>
        <sz val="10"/>
        <rFont val="Arial"/>
        <family val="0"/>
      </rPr>
      <t xml:space="preserve">O emission factor </t>
    </r>
  </si>
  <si>
    <r>
      <t>Default N</t>
    </r>
    <r>
      <rPr>
        <vertAlign val="subscript"/>
        <sz val="10"/>
        <rFont val="Arial"/>
        <family val="2"/>
      </rPr>
      <t>2</t>
    </r>
    <r>
      <rPr>
        <sz val="10"/>
        <rFont val="Arial"/>
        <family val="0"/>
      </rPr>
      <t xml:space="preserve">O emission factor </t>
    </r>
  </si>
  <si>
    <r>
      <t>Custom N</t>
    </r>
    <r>
      <rPr>
        <vertAlign val="subscript"/>
        <sz val="10"/>
        <rFont val="Arial"/>
        <family val="2"/>
      </rPr>
      <t>2</t>
    </r>
    <r>
      <rPr>
        <sz val="10"/>
        <rFont val="Arial"/>
        <family val="0"/>
      </rPr>
      <t>O emission factor</t>
    </r>
  </si>
  <si>
    <r>
      <t>N</t>
    </r>
    <r>
      <rPr>
        <vertAlign val="subscript"/>
        <sz val="10"/>
        <rFont val="Arial"/>
        <family val="2"/>
      </rPr>
      <t>2</t>
    </r>
    <r>
      <rPr>
        <sz val="10"/>
        <rFont val="Arial"/>
        <family val="0"/>
      </rPr>
      <t>O emission factor</t>
    </r>
  </si>
  <si>
    <r>
      <t>(t N</t>
    </r>
    <r>
      <rPr>
        <vertAlign val="subscript"/>
        <sz val="10"/>
        <rFont val="Arial"/>
        <family val="2"/>
      </rPr>
      <t>2</t>
    </r>
    <r>
      <rPr>
        <sz val="10"/>
        <rFont val="Arial"/>
        <family val="0"/>
      </rPr>
      <t>O)</t>
    </r>
  </si>
  <si>
    <r>
      <t>(t CO</t>
    </r>
    <r>
      <rPr>
        <vertAlign val="subscript"/>
        <sz val="10"/>
        <rFont val="Arial"/>
        <family val="2"/>
      </rPr>
      <t>2</t>
    </r>
    <r>
      <rPr>
        <sz val="10"/>
        <rFont val="Arial"/>
        <family val="0"/>
      </rPr>
      <t>)</t>
    </r>
  </si>
  <si>
    <r>
      <t>(kg N</t>
    </r>
    <r>
      <rPr>
        <vertAlign val="subscript"/>
        <sz val="10"/>
        <rFont val="Arial"/>
        <family val="2"/>
      </rPr>
      <t>2</t>
    </r>
    <r>
      <rPr>
        <sz val="10"/>
        <rFont val="Arial"/>
        <family val="0"/>
      </rPr>
      <t>O/ t HNO</t>
    </r>
    <r>
      <rPr>
        <vertAlign val="subscript"/>
        <sz val="10"/>
        <rFont val="Arial"/>
        <family val="2"/>
      </rPr>
      <t>3</t>
    </r>
    <r>
      <rPr>
        <sz val="10"/>
        <rFont val="Arial"/>
        <family val="0"/>
      </rPr>
      <t>)</t>
    </r>
  </si>
  <si>
    <r>
      <t xml:space="preserve"> N</t>
    </r>
    <r>
      <rPr>
        <vertAlign val="subscript"/>
        <sz val="10"/>
        <rFont val="Arial"/>
        <family val="2"/>
      </rPr>
      <t>2</t>
    </r>
    <r>
      <rPr>
        <sz val="10"/>
        <rFont val="Arial"/>
        <family val="0"/>
      </rPr>
      <t>O emissions</t>
    </r>
  </si>
  <si>
    <t>Plants with NSCR (all processes)</t>
  </si>
  <si>
    <r>
      <t>Plants with process-integrated or tailgas N</t>
    </r>
    <r>
      <rPr>
        <vertAlign val="subscript"/>
        <sz val="10"/>
        <rFont val="Arial"/>
        <family val="2"/>
      </rPr>
      <t>2</t>
    </r>
    <r>
      <rPr>
        <sz val="10"/>
        <rFont val="Arial"/>
        <family val="0"/>
      </rPr>
      <t>O destruction</t>
    </r>
  </si>
  <si>
    <t>Atmospheric pressure plant  (low pressure)</t>
  </si>
  <si>
    <t>Medium pressure combustion plant</t>
  </si>
  <si>
    <t>High pressure plants</t>
  </si>
  <si>
    <t>5</t>
  </si>
  <si>
    <t>2</t>
  </si>
  <si>
    <t>2.5</t>
  </si>
  <si>
    <t>7</t>
  </si>
  <si>
    <t>N20 emissions from the production of nitric acid</t>
  </si>
  <si>
    <t xml:space="preserve">Version 2.0 </t>
  </si>
  <si>
    <t>Release Date: December 2007</t>
  </si>
  <si>
    <t>Contact</t>
  </si>
  <si>
    <r>
      <t>N</t>
    </r>
    <r>
      <rPr>
        <vertAlign val="subscript"/>
        <sz val="10"/>
        <rFont val="Arial"/>
        <family val="2"/>
      </rPr>
      <t>2</t>
    </r>
    <r>
      <rPr>
        <sz val="10"/>
        <rFont val="Arial"/>
        <family val="0"/>
      </rPr>
      <t>O emission factor for specific technologies, which may already take into account the effect of specific abatement technologies</t>
    </r>
  </si>
  <si>
    <t>Example: Atmospheric pressure plant (low pressure)</t>
  </si>
  <si>
    <r>
      <t>(kg N</t>
    </r>
    <r>
      <rPr>
        <vertAlign val="subscript"/>
        <sz val="10"/>
        <rFont val="Arial"/>
        <family val="2"/>
      </rPr>
      <t>2</t>
    </r>
    <r>
      <rPr>
        <sz val="10"/>
        <rFont val="Arial"/>
        <family val="0"/>
      </rPr>
      <t>O/ t HNO</t>
    </r>
    <r>
      <rPr>
        <sz val="10"/>
        <rFont val="Arial"/>
        <family val="0"/>
      </rPr>
      <t>)</t>
    </r>
  </si>
  <si>
    <t>Source: 2006 IPCC Guidelines for National Greenhouse Gas Inventories (Volume 3, Chapter 3.3)</t>
  </si>
  <si>
    <t>Acknowledgements</t>
  </si>
  <si>
    <t>Abatement system utilization factor and destruction efficiency</t>
  </si>
  <si>
    <r>
      <t>Equivalent CO</t>
    </r>
    <r>
      <rPr>
        <vertAlign val="subscript"/>
        <sz val="10"/>
        <rFont val="Arial"/>
        <family val="2"/>
      </rPr>
      <t>2</t>
    </r>
    <r>
      <rPr>
        <sz val="10"/>
        <rFont val="Arial"/>
        <family val="0"/>
      </rPr>
      <t xml:space="preserve"> emissions (metric tonnes CO2-e.)</t>
    </r>
  </si>
  <si>
    <t>Step 1.4.</t>
  </si>
  <si>
    <t>G</t>
  </si>
  <si>
    <t>H</t>
  </si>
  <si>
    <r>
      <t>N</t>
    </r>
    <r>
      <rPr>
        <vertAlign val="subscript"/>
        <sz val="10"/>
        <rFont val="Arial"/>
        <family val="2"/>
      </rPr>
      <t>2</t>
    </r>
    <r>
      <rPr>
        <sz val="10"/>
        <rFont val="Arial"/>
        <family val="0"/>
      </rPr>
      <t>O detruction factor</t>
    </r>
  </si>
  <si>
    <t>Abatement system utilization factor</t>
  </si>
  <si>
    <t>Calculation worksheets. May 2015. Version 2.1</t>
  </si>
  <si>
    <t>The GWPs come from the IPCC FiFth Assessment Report (Chapter 8 of WGI Contribution): http://www.ipcc.ch/pdf/assessment-report/ar5/wg1/WG1AR5_Chapter08_FINAL.pdf</t>
  </si>
  <si>
    <t>Use of the latest GWP values from the IPCC is recommended.</t>
  </si>
  <si>
    <t>If you have any questions regarding this tool please contact ghgquestions@wri.org</t>
  </si>
  <si>
    <t>With the exception of GWP values, the data and methods presented in this tool come from the 2006 IPCC Guidelines for National Greenhouse Gas Inventories (Volume 3, Chapter 3.3). These Guidelines can be accessed at: http://www.ipcc-nggip.iges.or.jp/public/2006gl/pdf/3_Volume3/V3_3_Ch3_Chemical_Industry.pdf.</t>
  </si>
  <si>
    <t>F = Ex 265</t>
  </si>
  <si>
    <t>Version 2.1</t>
  </si>
  <si>
    <t>Release date: May, 2015. Revised GWP values to ensure consistency with IPCC Fifth Assessment Report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</si>
</sst>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00"/>
    <numFmt numFmtId="183" formatCode="0.0000"/>
    <numFmt numFmtId="184" formatCode="0\.0"/>
    <numFmt numFmtId="185" formatCode="0.0\.0"/>
    <numFmt numFmtId="186" formatCode="0.00000000"/>
    <numFmt numFmtId="187" formatCode="0.0000000"/>
    <numFmt numFmtId="188" formatCode="0.000000"/>
    <numFmt numFmtId="189" formatCode="0.00000"/>
    <numFmt numFmtId="190" formatCode="0.0000000000"/>
    <numFmt numFmtId="191" formatCode="0.000000000"/>
    <numFmt numFmtId="192" formatCode="&quot;Yes&quot;;&quot;Yes&quot;;&quot;No&quot;"/>
    <numFmt numFmtId="193" formatCode="&quot;True&quot;;&quot;True&quot;;&quot;False&quot;"/>
    <numFmt numFmtId="194" formatCode="&quot;On&quot;;&quot;On&quot;;&quot;Off&quot;"/>
    <numFmt numFmtId="195" formatCode="dd/mm/yyyy"/>
    <numFmt numFmtId="196" formatCode="[$€-2]\ #,##0.00_);[Red]\([$€-2]\ #,##0.00\)"/>
  </numFmts>
  <fonts count="58">
    <font>
      <sz val="10"/>
      <name val="Arial"/>
      <family val="0"/>
    </font>
    <font>
      <b/>
      <u val="single"/>
      <sz val="12"/>
      <name val="Arial"/>
      <family val="2"/>
    </font>
    <font>
      <sz val="12"/>
      <name val="Arial"/>
      <family val="2"/>
    </font>
    <font>
      <b/>
      <sz val="10"/>
      <name val="Arial"/>
      <family val="2"/>
    </font>
    <font>
      <sz val="10"/>
      <color indexed="47"/>
      <name val="Arial"/>
      <family val="2"/>
    </font>
    <font>
      <sz val="10"/>
      <color indexed="9"/>
      <name val="Arial"/>
      <family val="2"/>
    </font>
    <font>
      <b/>
      <sz val="10"/>
      <color indexed="9"/>
      <name val="Arial"/>
      <family val="2"/>
    </font>
    <font>
      <b/>
      <sz val="12"/>
      <name val="Arial"/>
      <family val="2"/>
    </font>
    <font>
      <sz val="14"/>
      <name val="Arial"/>
      <family val="2"/>
    </font>
    <font>
      <sz val="8"/>
      <name val="Arial"/>
      <family val="2"/>
    </font>
    <font>
      <u val="single"/>
      <sz val="10"/>
      <color indexed="12"/>
      <name val="Arial"/>
      <family val="2"/>
    </font>
    <font>
      <u val="single"/>
      <sz val="10"/>
      <color indexed="36"/>
      <name val="Arial"/>
      <family val="2"/>
    </font>
    <font>
      <sz val="1"/>
      <name val="Arial"/>
      <family val="2"/>
    </font>
    <font>
      <vertAlign val="superscript"/>
      <sz val="10"/>
      <name val="Arial"/>
      <family val="2"/>
    </font>
    <font>
      <b/>
      <u val="single"/>
      <sz val="10"/>
      <name val="Arial"/>
      <family val="2"/>
    </font>
    <font>
      <vertAlign val="superscript"/>
      <sz val="12"/>
      <name val="Arial"/>
      <family val="2"/>
    </font>
    <font>
      <vertAlign val="subscript"/>
      <sz val="12"/>
      <name val="Arial"/>
      <family val="2"/>
    </font>
    <font>
      <vertAlign val="subscript"/>
      <sz val="10"/>
      <name val="Arial"/>
      <family val="2"/>
    </font>
    <font>
      <vertAlign val="subscript"/>
      <sz val="14"/>
      <name val="Arial"/>
      <family val="2"/>
    </font>
    <font>
      <i/>
      <sz val="14"/>
      <name val="Arial"/>
      <family val="2"/>
    </font>
    <font>
      <b/>
      <vertAlign val="subscript"/>
      <sz val="10"/>
      <name val="Arial"/>
      <family val="2"/>
    </font>
    <font>
      <b/>
      <vertAlign val="subscript"/>
      <sz val="12"/>
      <name val="Arial"/>
      <family val="2"/>
    </font>
    <font>
      <b/>
      <u val="single"/>
      <vertAlign val="subscript"/>
      <sz val="12"/>
      <name val="Arial"/>
      <family val="2"/>
    </font>
    <font>
      <b/>
      <i/>
      <sz val="8.5"/>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darkUp">
        <bgColor indexed="22"/>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thin"/>
      <right style="thin"/>
      <top style="thin"/>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bottom style="thin"/>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41"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5">
    <xf numFmtId="0" fontId="0" fillId="0" borderId="0" xfId="0" applyAlignment="1">
      <alignment/>
    </xf>
    <xf numFmtId="0" fontId="1"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4" fillId="36" borderId="10" xfId="0" applyFont="1" applyFill="1" applyBorder="1" applyAlignment="1">
      <alignment/>
    </xf>
    <xf numFmtId="0" fontId="0" fillId="37" borderId="11"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4" fontId="0" fillId="37" borderId="15" xfId="0" applyNumberFormat="1" applyFont="1" applyFill="1" applyBorder="1" applyAlignment="1">
      <alignment/>
    </xf>
    <xf numFmtId="4" fontId="3" fillId="0" borderId="10" xfId="0" applyNumberFormat="1" applyFont="1" applyFill="1" applyBorder="1" applyAlignment="1">
      <alignment horizontal="center" vertical="center"/>
    </xf>
    <xf numFmtId="0" fontId="0" fillId="37" borderId="16" xfId="0" applyFill="1" applyBorder="1" applyAlignment="1">
      <alignment/>
    </xf>
    <xf numFmtId="0" fontId="0" fillId="0" borderId="0" xfId="0" applyFill="1" applyAlignment="1">
      <alignment/>
    </xf>
    <xf numFmtId="4" fontId="0" fillId="0" borderId="17" xfId="0" applyNumberForma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4" fontId="0" fillId="0" borderId="18" xfId="0" applyNumberFormat="1" applyFont="1" applyFill="1" applyBorder="1" applyAlignment="1">
      <alignment horizontal="center" vertical="center"/>
    </xf>
    <xf numFmtId="4" fontId="0" fillId="0" borderId="18" xfId="0" applyNumberFormat="1" applyFill="1" applyBorder="1" applyAlignment="1">
      <alignment horizontal="center" vertical="center"/>
    </xf>
    <xf numFmtId="1" fontId="0" fillId="37" borderId="10" xfId="0" applyNumberFormat="1" applyFont="1" applyFill="1" applyBorder="1" applyAlignment="1">
      <alignment horizontal="center" vertical="center" wrapText="1"/>
    </xf>
    <xf numFmtId="2" fontId="0" fillId="37" borderId="10" xfId="0" applyNumberFormat="1" applyFont="1" applyFill="1" applyBorder="1" applyAlignment="1">
      <alignment horizontal="center" vertical="center" wrapText="1"/>
    </xf>
    <xf numFmtId="0" fontId="5" fillId="37" borderId="14" xfId="0" applyFont="1" applyFill="1" applyBorder="1" applyAlignment="1">
      <alignment/>
    </xf>
    <xf numFmtId="4" fontId="5" fillId="38" borderId="10" xfId="0" applyNumberFormat="1"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7" borderId="16" xfId="0" applyFont="1" applyFill="1" applyBorder="1" applyAlignment="1">
      <alignment/>
    </xf>
    <xf numFmtId="0" fontId="5" fillId="0" borderId="0" xfId="0" applyFont="1" applyFill="1" applyAlignment="1">
      <alignment/>
    </xf>
    <xf numFmtId="4" fontId="0" fillId="0" borderId="0" xfId="0" applyNumberFormat="1" applyFont="1" applyFill="1" applyBorder="1" applyAlignment="1">
      <alignment/>
    </xf>
    <xf numFmtId="4" fontId="0" fillId="0" borderId="0" xfId="0" applyNumberFormat="1" applyFill="1" applyBorder="1" applyAlignment="1">
      <alignment/>
    </xf>
    <xf numFmtId="0" fontId="0" fillId="37" borderId="0" xfId="0" applyFill="1" applyBorder="1" applyAlignment="1">
      <alignment/>
    </xf>
    <xf numFmtId="0" fontId="2" fillId="37" borderId="14" xfId="0" applyFont="1" applyFill="1" applyBorder="1" applyAlignment="1">
      <alignment/>
    </xf>
    <xf numFmtId="0" fontId="2" fillId="37" borderId="0" xfId="0" applyFont="1" applyFill="1" applyBorder="1" applyAlignment="1">
      <alignment/>
    </xf>
    <xf numFmtId="0" fontId="2" fillId="37" borderId="16" xfId="0" applyFont="1" applyFill="1" applyBorder="1" applyAlignment="1">
      <alignment/>
    </xf>
    <xf numFmtId="0" fontId="2" fillId="0" borderId="0" xfId="0" applyFont="1" applyFill="1" applyAlignment="1">
      <alignment/>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7" fillId="0" borderId="0" xfId="0" applyFont="1" applyFill="1" applyAlignment="1">
      <alignment/>
    </xf>
    <xf numFmtId="0" fontId="7" fillId="0" borderId="0" xfId="0" applyFont="1" applyFill="1" applyBorder="1" applyAlignment="1">
      <alignment/>
    </xf>
    <xf numFmtId="2" fontId="0" fillId="36" borderId="10"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xf>
    <xf numFmtId="4" fontId="0" fillId="0" borderId="22" xfId="0" applyNumberFormat="1" applyFill="1" applyBorder="1" applyAlignment="1">
      <alignment horizontal="center" vertical="center" wrapText="1"/>
    </xf>
    <xf numFmtId="0" fontId="13" fillId="37" borderId="14" xfId="0" applyFont="1" applyFill="1" applyBorder="1" applyAlignment="1">
      <alignment/>
    </xf>
    <xf numFmtId="4" fontId="0" fillId="0" borderId="10" xfId="0" applyNumberFormat="1" applyFill="1" applyBorder="1" applyAlignment="1">
      <alignment/>
    </xf>
    <xf numFmtId="0" fontId="0" fillId="0" borderId="0" xfId="0" applyFill="1" applyBorder="1" applyAlignment="1">
      <alignment horizontal="left"/>
    </xf>
    <xf numFmtId="4" fontId="3" fillId="0" borderId="0" xfId="0" applyNumberFormat="1" applyFont="1" applyAlignment="1">
      <alignment vertical="top"/>
    </xf>
    <xf numFmtId="4" fontId="3" fillId="0" borderId="0" xfId="0" applyNumberFormat="1" applyFont="1" applyAlignment="1">
      <alignment horizontal="center" vertical="top"/>
    </xf>
    <xf numFmtId="2" fontId="0" fillId="37" borderId="10" xfId="0" applyNumberFormat="1" applyFill="1" applyBorder="1" applyAlignment="1">
      <alignment horizontal="center" vertical="center" wrapText="1"/>
    </xf>
    <xf numFmtId="2" fontId="0" fillId="36" borderId="10" xfId="0" applyNumberFormat="1" applyFill="1" applyBorder="1" applyAlignment="1">
      <alignment horizontal="center" vertical="center" wrapText="1"/>
    </xf>
    <xf numFmtId="2" fontId="0" fillId="38" borderId="10" xfId="0" applyNumberFormat="1" applyFont="1" applyFill="1" applyBorder="1" applyAlignment="1">
      <alignment horizontal="center" vertical="center" wrapText="1"/>
    </xf>
    <xf numFmtId="2" fontId="0" fillId="38" borderId="10" xfId="0" applyNumberFormat="1" applyFill="1" applyBorder="1" applyAlignment="1">
      <alignment horizontal="center" vertical="center" wrapText="1"/>
    </xf>
    <xf numFmtId="0" fontId="0" fillId="37" borderId="0" xfId="0" applyFill="1" applyAlignment="1">
      <alignment/>
    </xf>
    <xf numFmtId="4" fontId="9" fillId="37" borderId="0" xfId="0" applyNumberFormat="1" applyFont="1" applyFill="1" applyBorder="1" applyAlignment="1">
      <alignment vertical="top"/>
    </xf>
    <xf numFmtId="0" fontId="2" fillId="37" borderId="0" xfId="0" applyFont="1" applyFill="1" applyBorder="1" applyAlignment="1">
      <alignment horizontal="center"/>
    </xf>
    <xf numFmtId="4" fontId="6" fillId="38" borderId="0" xfId="0" applyNumberFormat="1" applyFont="1" applyFill="1" applyBorder="1" applyAlignment="1">
      <alignment horizontal="left" vertical="center" wrapText="1"/>
    </xf>
    <xf numFmtId="0" fontId="2" fillId="37" borderId="0" xfId="0" applyFont="1" applyFill="1" applyBorder="1" applyAlignment="1">
      <alignment horizontal="right"/>
    </xf>
    <xf numFmtId="0" fontId="0" fillId="37" borderId="0" xfId="0" applyFont="1" applyFill="1" applyBorder="1" applyAlignment="1">
      <alignment/>
    </xf>
    <xf numFmtId="4" fontId="0" fillId="37" borderId="23" xfId="0" applyNumberFormat="1" applyFill="1" applyBorder="1" applyAlignment="1">
      <alignment/>
    </xf>
    <xf numFmtId="2" fontId="0" fillId="37" borderId="10" xfId="0" applyNumberFormat="1" applyFont="1" applyFill="1" applyBorder="1" applyAlignment="1">
      <alignment horizontal="center" vertical="center" wrapText="1"/>
    </xf>
    <xf numFmtId="2" fontId="0" fillId="36" borderId="10" xfId="0" applyNumberFormat="1" applyFont="1" applyFill="1" applyBorder="1" applyAlignment="1">
      <alignment horizontal="center"/>
    </xf>
    <xf numFmtId="49" fontId="0" fillId="0" borderId="0" xfId="0" applyNumberFormat="1" applyAlignment="1">
      <alignment horizontal="center" vertical="center"/>
    </xf>
    <xf numFmtId="0" fontId="2" fillId="0" borderId="0" xfId="0" applyFont="1" applyFill="1" applyAlignment="1">
      <alignment horizontal="center" vertical="center"/>
    </xf>
    <xf numFmtId="0" fontId="2" fillId="37" borderId="14"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 fillId="37" borderId="16" xfId="0" applyFont="1" applyFill="1" applyBorder="1" applyAlignment="1">
      <alignment horizontal="center" vertical="center"/>
    </xf>
    <xf numFmtId="3"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left" vertical="center"/>
    </xf>
    <xf numFmtId="4" fontId="2" fillId="37" borderId="0" xfId="0" applyNumberFormat="1" applyFont="1" applyFill="1" applyBorder="1" applyAlignment="1">
      <alignment horizontal="center" vertical="center"/>
    </xf>
    <xf numFmtId="49" fontId="2" fillId="37" borderId="0" xfId="0" applyNumberFormat="1" applyFont="1" applyFill="1" applyBorder="1" applyAlignment="1">
      <alignment horizontal="center" vertical="center"/>
    </xf>
    <xf numFmtId="0" fontId="2" fillId="37" borderId="0" xfId="0" applyNumberFormat="1" applyFont="1" applyFill="1" applyBorder="1" applyAlignment="1">
      <alignment horizontal="center" vertical="center"/>
    </xf>
    <xf numFmtId="4" fontId="0" fillId="37" borderId="0" xfId="0" applyNumberFormat="1" applyFont="1" applyFill="1" applyBorder="1" applyAlignment="1">
      <alignment horizontal="right" vertical="center"/>
    </xf>
    <xf numFmtId="49" fontId="0" fillId="37" borderId="0" xfId="0" applyNumberFormat="1" applyFont="1" applyFill="1" applyBorder="1" applyAlignment="1">
      <alignment horizontal="left" vertical="center"/>
    </xf>
    <xf numFmtId="0" fontId="7" fillId="37" borderId="0" xfId="0" applyFont="1" applyFill="1" applyBorder="1" applyAlignment="1">
      <alignment horizontal="center"/>
    </xf>
    <xf numFmtId="0" fontId="23" fillId="0" borderId="0" xfId="0" applyFont="1" applyAlignment="1">
      <alignment/>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24" xfId="0" applyBorder="1" applyAlignment="1">
      <alignment/>
    </xf>
    <xf numFmtId="0" fontId="19" fillId="0" borderId="24" xfId="0" applyFont="1" applyBorder="1" applyAlignment="1">
      <alignment/>
    </xf>
    <xf numFmtId="0" fontId="14" fillId="0" borderId="24" xfId="0" applyFont="1" applyBorder="1" applyAlignment="1">
      <alignment/>
    </xf>
    <xf numFmtId="4" fontId="0" fillId="0" borderId="22" xfId="0" applyNumberFormat="1" applyFont="1" applyFill="1" applyBorder="1" applyAlignment="1">
      <alignment horizontal="center" vertical="center" wrapText="1"/>
    </xf>
    <xf numFmtId="0" fontId="0" fillId="0" borderId="24" xfId="0" applyFont="1" applyBorder="1" applyAlignment="1">
      <alignment horizontal="justify"/>
    </xf>
    <xf numFmtId="0" fontId="1" fillId="0" borderId="24" xfId="0" applyFont="1" applyBorder="1" applyAlignment="1">
      <alignment/>
    </xf>
    <xf numFmtId="2" fontId="0" fillId="33" borderId="10" xfId="0" applyNumberFormat="1" applyFill="1" applyBorder="1" applyAlignment="1" applyProtection="1">
      <alignment horizontal="center" vertical="center" wrapText="1"/>
      <protection locked="0"/>
    </xf>
    <xf numFmtId="2" fontId="0" fillId="35" borderId="10" xfId="0" applyNumberFormat="1" applyFill="1" applyBorder="1" applyAlignment="1" applyProtection="1">
      <alignment horizontal="center" vertical="center" wrapText="1"/>
      <protection locked="0"/>
    </xf>
    <xf numFmtId="2" fontId="0" fillId="34" borderId="10" xfId="0" applyNumberFormat="1" applyFont="1" applyFill="1" applyBorder="1" applyAlignment="1" applyProtection="1">
      <alignment horizontal="center" vertical="center" wrapText="1"/>
      <protection locked="0"/>
    </xf>
    <xf numFmtId="2" fontId="0" fillId="38" borderId="10" xfId="0" applyNumberFormat="1" applyFill="1" applyBorder="1" applyAlignment="1" applyProtection="1">
      <alignment horizontal="center" vertical="center" wrapText="1"/>
      <protection locked="0"/>
    </xf>
    <xf numFmtId="2" fontId="0" fillId="38" borderId="10" xfId="0" applyNumberFormat="1" applyFont="1" applyFill="1" applyBorder="1" applyAlignment="1" applyProtection="1">
      <alignment horizontal="center" vertical="center" wrapText="1"/>
      <protection locked="0"/>
    </xf>
    <xf numFmtId="2" fontId="0" fillId="35" borderId="10" xfId="0" applyNumberFormat="1" applyFont="1" applyFill="1" applyBorder="1" applyAlignment="1" applyProtection="1">
      <alignment horizontal="center" vertical="center" wrapText="1"/>
      <protection locked="0"/>
    </xf>
    <xf numFmtId="2" fontId="0" fillId="36" borderId="10" xfId="0" applyNumberFormat="1" applyFont="1" applyFill="1" applyBorder="1" applyAlignment="1" applyProtection="1">
      <alignment horizontal="center" vertical="center" wrapText="1"/>
      <protection locked="0"/>
    </xf>
    <xf numFmtId="2" fontId="0" fillId="39" borderId="10" xfId="0" applyNumberFormat="1" applyFont="1" applyFill="1" applyBorder="1" applyAlignment="1" applyProtection="1">
      <alignment horizontal="center" vertical="center" wrapText="1"/>
      <protection locked="0"/>
    </xf>
    <xf numFmtId="2" fontId="0" fillId="38" borderId="10" xfId="0" applyNumberFormat="1" applyFont="1" applyFill="1" applyBorder="1" applyAlignment="1" applyProtection="1">
      <alignment horizontal="center" vertical="center" wrapText="1"/>
      <protection locked="0"/>
    </xf>
    <xf numFmtId="0" fontId="0" fillId="0" borderId="24" xfId="0" applyBorder="1" applyAlignment="1">
      <alignment/>
    </xf>
    <xf numFmtId="0" fontId="0" fillId="0" borderId="24" xfId="0" applyBorder="1" applyAlignment="1">
      <alignment horizontal="center"/>
    </xf>
    <xf numFmtId="0" fontId="8"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4" xfId="0" applyFont="1" applyBorder="1" applyAlignment="1">
      <alignment horizontal="left" vertical="center" wrapText="1"/>
    </xf>
    <xf numFmtId="0" fontId="0" fillId="0" borderId="24" xfId="53" applyFont="1" applyBorder="1" applyAlignment="1" applyProtection="1">
      <alignment horizontal="left" vertical="center" wrapText="1"/>
      <protection/>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0" xfId="0" applyFill="1" applyBorder="1" applyAlignment="1">
      <alignment horizontal="left"/>
    </xf>
    <xf numFmtId="0" fontId="0" fillId="0" borderId="15" xfId="0" applyFill="1" applyBorder="1" applyAlignment="1">
      <alignment horizontal="left"/>
    </xf>
    <xf numFmtId="4" fontId="3" fillId="0" borderId="22" xfId="0" applyNumberFormat="1" applyFont="1" applyFill="1" applyBorder="1" applyAlignment="1">
      <alignment horizontal="center" vertical="center"/>
    </xf>
    <xf numFmtId="0" fontId="0" fillId="0" borderId="23" xfId="0" applyBorder="1" applyAlignment="1">
      <alignment horizontal="center" vertical="center"/>
    </xf>
    <xf numFmtId="4" fontId="3" fillId="0" borderId="23" xfId="0" applyNumberFormat="1" applyFont="1" applyFill="1" applyBorder="1" applyAlignment="1">
      <alignment horizontal="center" vertical="center"/>
    </xf>
    <xf numFmtId="4" fontId="3" fillId="0" borderId="3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7" fillId="0" borderId="0" xfId="0" applyFont="1" applyFill="1" applyAlignment="1">
      <alignment horizontal="left"/>
    </xf>
    <xf numFmtId="0" fontId="0" fillId="0" borderId="31" xfId="0" applyFont="1"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24" xfId="0" applyFont="1" applyBorder="1" applyAlignment="1">
      <alignment/>
    </xf>
    <xf numFmtId="4" fontId="0" fillId="0" borderId="10" xfId="0" applyNumberFormat="1" applyFont="1" applyFill="1" applyBorder="1" applyAlignment="1">
      <alignment horizontal="center" vertical="center" wrapText="1"/>
    </xf>
    <xf numFmtId="0" fontId="0"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Annex_comb_guideline_version4-2" xfId="56"/>
    <cellStyle name="Milliers_Annex_comb_guideline_version4-2" xfId="57"/>
    <cellStyle name="Monétaire [0]_Annex comb guideline 4-7" xfId="58"/>
    <cellStyle name="Monétaire_Annex_comb_guideline_version4-2"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169"/>
  <sheetViews>
    <sheetView tabSelected="1" zoomScalePageLayoutView="0" workbookViewId="0" topLeftCell="A1">
      <selection activeCell="A2" sqref="A2"/>
    </sheetView>
  </sheetViews>
  <sheetFormatPr defaultColWidth="9.140625" defaultRowHeight="12.75"/>
  <cols>
    <col min="1" max="1" width="12.7109375" style="0" customWidth="1"/>
    <col min="2" max="4" width="20.7109375" style="0" customWidth="1"/>
    <col min="5" max="5" width="19.00390625" style="0" customWidth="1"/>
    <col min="6" max="6" width="20.7109375" style="0" customWidth="1"/>
  </cols>
  <sheetData>
    <row r="1" spans="1:27" ht="12.75">
      <c r="A1" s="80"/>
      <c r="B1" s="80"/>
      <c r="C1" s="80"/>
      <c r="D1" s="80"/>
      <c r="E1" s="80"/>
      <c r="F1" s="80"/>
      <c r="G1" s="80"/>
      <c r="H1" s="80"/>
      <c r="I1" s="80"/>
      <c r="J1" s="80"/>
      <c r="K1" s="80"/>
      <c r="L1" s="80"/>
      <c r="M1" s="80"/>
      <c r="N1" s="80"/>
      <c r="O1" s="80"/>
      <c r="P1" s="80"/>
      <c r="Q1" s="80"/>
      <c r="R1" s="80"/>
      <c r="S1" s="80"/>
      <c r="T1" s="80"/>
      <c r="U1" s="80"/>
      <c r="V1" s="80"/>
      <c r="W1" s="80"/>
      <c r="X1" s="80"/>
      <c r="Y1" s="80"/>
      <c r="Z1" s="80"/>
      <c r="AA1" s="80"/>
    </row>
    <row r="2" spans="1:27" ht="18">
      <c r="A2" s="80"/>
      <c r="B2" s="97" t="s">
        <v>94</v>
      </c>
      <c r="C2" s="97"/>
      <c r="D2" s="97"/>
      <c r="E2" s="97"/>
      <c r="F2" s="97"/>
      <c r="G2" s="98"/>
      <c r="H2" s="80"/>
      <c r="I2" s="80"/>
      <c r="J2" s="80"/>
      <c r="K2" s="80"/>
      <c r="L2" s="80"/>
      <c r="M2" s="80"/>
      <c r="N2" s="80"/>
      <c r="O2" s="80"/>
      <c r="P2" s="80"/>
      <c r="Q2" s="80"/>
      <c r="R2" s="80"/>
      <c r="S2" s="80"/>
      <c r="T2" s="80"/>
      <c r="U2" s="80"/>
      <c r="V2" s="80"/>
      <c r="W2" s="80"/>
      <c r="X2" s="80"/>
      <c r="Y2" s="80"/>
      <c r="Z2" s="80"/>
      <c r="AA2" s="80"/>
    </row>
    <row r="3" spans="1:27" ht="18.75">
      <c r="A3" s="80"/>
      <c r="B3" s="81" t="s">
        <v>135</v>
      </c>
      <c r="C3" s="80"/>
      <c r="D3" s="80"/>
      <c r="E3" s="80"/>
      <c r="F3" s="80"/>
      <c r="G3" s="80"/>
      <c r="H3" s="80"/>
      <c r="I3" s="80"/>
      <c r="J3" s="80"/>
      <c r="K3" s="80"/>
      <c r="L3" s="80"/>
      <c r="M3" s="80"/>
      <c r="N3" s="80"/>
      <c r="O3" s="80"/>
      <c r="P3" s="80"/>
      <c r="Q3" s="80"/>
      <c r="R3" s="80"/>
      <c r="S3" s="80"/>
      <c r="T3" s="80"/>
      <c r="U3" s="80"/>
      <c r="V3" s="80"/>
      <c r="W3" s="80"/>
      <c r="X3" s="80"/>
      <c r="Y3" s="80"/>
      <c r="Z3" s="80"/>
      <c r="AA3" s="80"/>
    </row>
    <row r="4" spans="1:27" ht="18.75">
      <c r="A4" s="80"/>
      <c r="B4" s="81"/>
      <c r="C4" s="80"/>
      <c r="D4" s="80"/>
      <c r="E4" s="80"/>
      <c r="F4" s="80"/>
      <c r="G4" s="80"/>
      <c r="H4" s="80"/>
      <c r="I4" s="80"/>
      <c r="J4" s="80"/>
      <c r="K4" s="80"/>
      <c r="L4" s="80"/>
      <c r="M4" s="80"/>
      <c r="N4" s="80"/>
      <c r="O4" s="80"/>
      <c r="P4" s="80"/>
      <c r="Q4" s="80"/>
      <c r="R4" s="80"/>
      <c r="S4" s="80"/>
      <c r="T4" s="80"/>
      <c r="U4" s="80"/>
      <c r="V4" s="80"/>
      <c r="W4" s="80"/>
      <c r="X4" s="80"/>
      <c r="Y4" s="80"/>
      <c r="Z4" s="80"/>
      <c r="AA4" s="80"/>
    </row>
    <row r="5" spans="1:27" ht="12.75">
      <c r="A5" s="80"/>
      <c r="B5" s="82" t="s">
        <v>19</v>
      </c>
      <c r="C5" s="80"/>
      <c r="D5" s="80"/>
      <c r="E5" s="80"/>
      <c r="F5" s="80"/>
      <c r="G5" s="80"/>
      <c r="H5" s="80"/>
      <c r="I5" s="80"/>
      <c r="J5" s="80"/>
      <c r="K5" s="80"/>
      <c r="L5" s="80"/>
      <c r="M5" s="80"/>
      <c r="N5" s="80"/>
      <c r="O5" s="80"/>
      <c r="P5" s="80"/>
      <c r="Q5" s="80"/>
      <c r="R5" s="80"/>
      <c r="S5" s="80"/>
      <c r="T5" s="80"/>
      <c r="U5" s="80"/>
      <c r="V5" s="80"/>
      <c r="W5" s="80"/>
      <c r="X5" s="80"/>
      <c r="Y5" s="80"/>
      <c r="Z5" s="80"/>
      <c r="AA5" s="80"/>
    </row>
    <row r="6" spans="1:27" ht="10.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7" ht="194.25" customHeight="1">
      <c r="A7" s="80"/>
      <c r="B7" s="99" t="s">
        <v>95</v>
      </c>
      <c r="C7" s="99"/>
      <c r="D7" s="99"/>
      <c r="E7" s="99"/>
      <c r="F7" s="80"/>
      <c r="G7" s="80"/>
      <c r="H7" s="80"/>
      <c r="I7" s="80"/>
      <c r="J7" s="80"/>
      <c r="K7" s="80"/>
      <c r="L7" s="80"/>
      <c r="M7" s="80"/>
      <c r="N7" s="80"/>
      <c r="O7" s="80"/>
      <c r="P7" s="80"/>
      <c r="Q7" s="80"/>
      <c r="R7" s="80"/>
      <c r="S7" s="80"/>
      <c r="T7" s="80"/>
      <c r="U7" s="80"/>
      <c r="V7" s="80"/>
      <c r="W7" s="80"/>
      <c r="X7" s="80"/>
      <c r="Y7" s="80"/>
      <c r="Z7" s="80"/>
      <c r="AA7" s="80"/>
    </row>
    <row r="8" spans="1:27" ht="12.75">
      <c r="A8" s="80"/>
      <c r="B8" s="84"/>
      <c r="C8" s="80"/>
      <c r="D8" s="80"/>
      <c r="E8" s="80"/>
      <c r="F8" s="80"/>
      <c r="G8" s="80"/>
      <c r="H8" s="80"/>
      <c r="I8" s="80"/>
      <c r="J8" s="80"/>
      <c r="K8" s="80"/>
      <c r="L8" s="80"/>
      <c r="M8" s="80"/>
      <c r="N8" s="80"/>
      <c r="O8" s="80"/>
      <c r="P8" s="80"/>
      <c r="Q8" s="80"/>
      <c r="R8" s="80"/>
      <c r="S8" s="80"/>
      <c r="T8" s="80"/>
      <c r="U8" s="80"/>
      <c r="V8" s="80"/>
      <c r="W8" s="80"/>
      <c r="X8" s="80"/>
      <c r="Y8" s="80"/>
      <c r="Z8" s="80"/>
      <c r="AA8" s="80"/>
    </row>
    <row r="9" spans="1:27" ht="12.75">
      <c r="A9" s="80"/>
      <c r="B9" s="82" t="s">
        <v>20</v>
      </c>
      <c r="C9" s="80"/>
      <c r="D9" s="80"/>
      <c r="E9" s="80"/>
      <c r="F9" s="80"/>
      <c r="G9" s="80"/>
      <c r="H9" s="80"/>
      <c r="I9" s="80"/>
      <c r="J9" s="80"/>
      <c r="K9" s="80"/>
      <c r="L9" s="80"/>
      <c r="M9" s="80"/>
      <c r="N9" s="80"/>
      <c r="O9" s="80"/>
      <c r="P9" s="80"/>
      <c r="Q9" s="80"/>
      <c r="R9" s="80"/>
      <c r="S9" s="80"/>
      <c r="T9" s="80"/>
      <c r="U9" s="80"/>
      <c r="V9" s="80"/>
      <c r="W9" s="80"/>
      <c r="X9" s="80"/>
      <c r="Y9" s="80"/>
      <c r="Z9" s="80"/>
      <c r="AA9" s="80"/>
    </row>
    <row r="10" spans="1:27" ht="12.7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ht="12.75">
      <c r="A11" s="96"/>
      <c r="B11" s="100" t="s">
        <v>82</v>
      </c>
      <c r="C11" s="100"/>
      <c r="D11" s="100"/>
      <c r="E11" s="100"/>
      <c r="F11" s="96"/>
      <c r="G11" s="80"/>
      <c r="H11" s="80"/>
      <c r="I11" s="80"/>
      <c r="J11" s="80"/>
      <c r="K11" s="80"/>
      <c r="L11" s="80"/>
      <c r="M11" s="80"/>
      <c r="N11" s="80"/>
      <c r="O11" s="80"/>
      <c r="P11" s="80"/>
      <c r="Q11" s="80"/>
      <c r="R11" s="80"/>
      <c r="S11" s="80"/>
      <c r="T11" s="80"/>
      <c r="U11" s="80"/>
      <c r="V11" s="80"/>
      <c r="W11" s="80"/>
      <c r="X11" s="80"/>
      <c r="Y11" s="80"/>
      <c r="Z11" s="80"/>
      <c r="AA11" s="80"/>
    </row>
    <row r="12" spans="1:27" ht="149.25" customHeight="1">
      <c r="A12" s="96"/>
      <c r="B12" s="100"/>
      <c r="C12" s="100"/>
      <c r="D12" s="100"/>
      <c r="E12" s="100"/>
      <c r="F12" s="96"/>
      <c r="G12" s="80"/>
      <c r="H12" s="80"/>
      <c r="I12" s="80"/>
      <c r="J12" s="80"/>
      <c r="K12" s="80"/>
      <c r="L12" s="80"/>
      <c r="M12" s="80"/>
      <c r="N12" s="80"/>
      <c r="O12" s="80"/>
      <c r="P12" s="80"/>
      <c r="Q12" s="80"/>
      <c r="R12" s="80"/>
      <c r="S12" s="80"/>
      <c r="T12" s="80"/>
      <c r="U12" s="80"/>
      <c r="V12" s="80"/>
      <c r="W12" s="80"/>
      <c r="X12" s="80"/>
      <c r="Y12" s="80"/>
      <c r="Z12" s="80"/>
      <c r="AA12" s="80"/>
    </row>
    <row r="13" spans="1:27" ht="12.75">
      <c r="A13" s="80"/>
      <c r="B13" s="84" t="s">
        <v>21</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ht="12.75">
      <c r="A14" s="80"/>
      <c r="B14" s="82" t="s">
        <v>83</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ht="12.7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row>
    <row r="16" spans="1:27" ht="12.75">
      <c r="A16" s="80"/>
      <c r="B16" s="80" t="s">
        <v>84</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row>
    <row r="17" spans="1:27" ht="12.7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row>
    <row r="18" spans="1:27" ht="12.75">
      <c r="A18" s="80"/>
      <c r="B18" s="82" t="s">
        <v>127</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ht="28.5" customHeight="1">
      <c r="A19" s="80"/>
      <c r="B19" s="115" t="s">
        <v>139</v>
      </c>
      <c r="C19" s="101"/>
      <c r="D19" s="101"/>
      <c r="E19" s="102"/>
      <c r="F19" s="80"/>
      <c r="G19" s="80"/>
      <c r="H19" s="80"/>
      <c r="I19" s="80"/>
      <c r="J19" s="80"/>
      <c r="K19" s="80"/>
      <c r="L19" s="80"/>
      <c r="M19" s="80"/>
      <c r="N19" s="80"/>
      <c r="O19" s="80"/>
      <c r="P19" s="80"/>
      <c r="Q19" s="80"/>
      <c r="R19" s="80"/>
      <c r="S19" s="80"/>
      <c r="T19" s="80"/>
      <c r="U19" s="80"/>
      <c r="V19" s="80"/>
      <c r="W19" s="80"/>
      <c r="X19" s="80"/>
      <c r="Y19" s="80"/>
      <c r="Z19" s="80"/>
      <c r="AA19" s="80"/>
    </row>
    <row r="20" spans="1:27" ht="21" customHeight="1">
      <c r="A20" s="80"/>
      <c r="B20" s="103"/>
      <c r="C20" s="104"/>
      <c r="D20" s="104"/>
      <c r="E20" s="105"/>
      <c r="F20" s="80"/>
      <c r="G20" s="80"/>
      <c r="H20" s="80"/>
      <c r="I20" s="80"/>
      <c r="J20" s="80"/>
      <c r="K20" s="80"/>
      <c r="L20" s="80"/>
      <c r="M20" s="80"/>
      <c r="N20" s="80"/>
      <c r="O20" s="80"/>
      <c r="P20" s="80"/>
      <c r="Q20" s="80"/>
      <c r="R20" s="80"/>
      <c r="S20" s="80"/>
      <c r="T20" s="80"/>
      <c r="U20" s="80"/>
      <c r="V20" s="80"/>
      <c r="W20" s="80"/>
      <c r="X20" s="80"/>
      <c r="Y20" s="80"/>
      <c r="Z20" s="80"/>
      <c r="AA20" s="80"/>
    </row>
    <row r="21" spans="1:27" ht="12.75">
      <c r="A21" s="80"/>
      <c r="B21" s="116"/>
      <c r="C21" s="117"/>
      <c r="D21" s="117"/>
      <c r="E21" s="118"/>
      <c r="F21" s="80"/>
      <c r="G21" s="80"/>
      <c r="H21" s="80"/>
      <c r="I21" s="80"/>
      <c r="J21" s="80"/>
      <c r="K21" s="80"/>
      <c r="L21" s="80"/>
      <c r="M21" s="80"/>
      <c r="N21" s="80"/>
      <c r="O21" s="80"/>
      <c r="P21" s="80"/>
      <c r="Q21" s="80"/>
      <c r="R21" s="80"/>
      <c r="S21" s="80"/>
      <c r="T21" s="80"/>
      <c r="U21" s="80"/>
      <c r="V21" s="80"/>
      <c r="W21" s="80"/>
      <c r="X21" s="80"/>
      <c r="Y21" s="80"/>
      <c r="Z21" s="80"/>
      <c r="AA21" s="80"/>
    </row>
    <row r="22" spans="1:27" ht="12.75">
      <c r="A22" s="80"/>
      <c r="B22" s="115" t="s">
        <v>136</v>
      </c>
      <c r="C22" s="101"/>
      <c r="D22" s="101"/>
      <c r="E22" s="102"/>
      <c r="F22" s="80"/>
      <c r="G22" s="80"/>
      <c r="H22" s="80"/>
      <c r="I22" s="80"/>
      <c r="J22" s="80"/>
      <c r="K22" s="80"/>
      <c r="L22" s="80"/>
      <c r="M22" s="80"/>
      <c r="N22" s="80"/>
      <c r="O22" s="80"/>
      <c r="P22" s="80"/>
      <c r="Q22" s="80"/>
      <c r="R22" s="80"/>
      <c r="S22" s="80"/>
      <c r="T22" s="80"/>
      <c r="U22" s="80"/>
      <c r="V22" s="80"/>
      <c r="W22" s="80"/>
      <c r="X22" s="80"/>
      <c r="Y22" s="80"/>
      <c r="Z22" s="80"/>
      <c r="AA22" s="80"/>
    </row>
    <row r="23" spans="1:27" ht="12.75">
      <c r="A23" s="80"/>
      <c r="B23" s="103"/>
      <c r="C23" s="104"/>
      <c r="D23" s="104"/>
      <c r="E23" s="105"/>
      <c r="F23" s="80"/>
      <c r="G23" s="80"/>
      <c r="H23" s="80"/>
      <c r="I23" s="80"/>
      <c r="J23" s="80"/>
      <c r="K23" s="80"/>
      <c r="L23" s="80"/>
      <c r="M23" s="80"/>
      <c r="N23" s="80"/>
      <c r="O23" s="80"/>
      <c r="P23" s="80"/>
      <c r="Q23" s="80"/>
      <c r="R23" s="80"/>
      <c r="S23" s="80"/>
      <c r="T23" s="80"/>
      <c r="U23" s="80"/>
      <c r="V23" s="80"/>
      <c r="W23" s="80"/>
      <c r="X23" s="80"/>
      <c r="Y23" s="80"/>
      <c r="Z23" s="80"/>
      <c r="AA23" s="80"/>
    </row>
    <row r="24" spans="1:27" ht="12.75">
      <c r="A24" s="80"/>
      <c r="B24" s="119" t="s">
        <v>137</v>
      </c>
      <c r="C24" s="120"/>
      <c r="D24" s="120"/>
      <c r="E24" s="121"/>
      <c r="F24" s="80"/>
      <c r="G24" s="80"/>
      <c r="H24" s="80"/>
      <c r="I24" s="80"/>
      <c r="J24" s="80"/>
      <c r="K24" s="80"/>
      <c r="L24" s="80"/>
      <c r="M24" s="80"/>
      <c r="N24" s="80"/>
      <c r="O24" s="80"/>
      <c r="P24" s="80"/>
      <c r="Q24" s="80"/>
      <c r="R24" s="80"/>
      <c r="S24" s="80"/>
      <c r="T24" s="80"/>
      <c r="U24" s="80"/>
      <c r="V24" s="80"/>
      <c r="W24" s="80"/>
      <c r="X24" s="80"/>
      <c r="Y24" s="80"/>
      <c r="Z24" s="80"/>
      <c r="AA24" s="80"/>
    </row>
    <row r="25" spans="1:27" ht="12.7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row>
    <row r="26" spans="1:27" ht="15.75">
      <c r="A26" s="80"/>
      <c r="B26" s="85" t="s">
        <v>122</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row>
    <row r="27" spans="1:27" ht="12.75">
      <c r="A27" s="80"/>
      <c r="B27" s="122" t="s">
        <v>138</v>
      </c>
      <c r="C27" s="95"/>
      <c r="D27" s="95"/>
      <c r="E27" s="95"/>
      <c r="F27" s="95"/>
      <c r="G27" s="80"/>
      <c r="H27" s="80"/>
      <c r="I27" s="80"/>
      <c r="J27" s="80"/>
      <c r="K27" s="80"/>
      <c r="L27" s="80"/>
      <c r="M27" s="80"/>
      <c r="N27" s="80"/>
      <c r="O27" s="80"/>
      <c r="P27" s="80"/>
      <c r="Q27" s="80"/>
      <c r="R27" s="80"/>
      <c r="S27" s="80"/>
      <c r="T27" s="80"/>
      <c r="U27" s="80"/>
      <c r="V27" s="80"/>
      <c r="W27" s="80"/>
      <c r="X27" s="80"/>
      <c r="Y27" s="80"/>
      <c r="Z27" s="80"/>
      <c r="AA27" s="80"/>
    </row>
    <row r="28" spans="1:27" ht="12.7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ht="12.7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ht="12.7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row>
    <row r="31" spans="1:27" ht="12.7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row>
    <row r="32" spans="1:27" ht="12.7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ht="12.7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ht="12.7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ht="12.7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ht="12.7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ht="12.7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ht="12.7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ht="12.7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ht="12.7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ht="12.7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ht="12.7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ht="12.7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ht="12.7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ht="12.7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row>
    <row r="46" spans="1:27" ht="12.7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row>
    <row r="47" spans="1:27" ht="12.7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ht="12.7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row>
    <row r="49" spans="1:27" ht="12.7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row>
    <row r="50" spans="1:27" ht="12.7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ht="12.7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row>
    <row r="52" spans="1:27" ht="12.7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row>
    <row r="53" spans="1:27" ht="12.7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ht="12.7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1:27" ht="12.7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27" ht="12.7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7" ht="12.7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row>
    <row r="58" spans="1:27" ht="12.7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row>
    <row r="59" spans="1:27" ht="12.7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7" ht="12.7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row>
    <row r="61" spans="1:27" ht="12.7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row>
    <row r="62" spans="1:27" ht="12.7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7" ht="12.7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7" ht="12.7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ht="12.7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row>
    <row r="66" spans="1:27" ht="12.7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row>
    <row r="67" spans="1:27" ht="12.7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row>
    <row r="68" spans="1:27" ht="12.7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1:27" ht="12.7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1:27" ht="12.7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ht="12.7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1:27" ht="12.7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1:27" ht="12.7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1:27" ht="12.7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1:27" ht="12.7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1:27" ht="12.7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7" ht="12.7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1:27" ht="12.7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ht="12.7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1:27" ht="12.7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1:27" ht="12.7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1:27" ht="12.7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1:27" ht="12.7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1:27" ht="12.7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ht="12.7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ht="12.7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1:27" ht="12.7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1:27" ht="12.7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1:27" ht="12.7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7" ht="12.7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1:27" ht="12.7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1:27" ht="12.7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1:27" ht="12.7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1:27" ht="12.7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7" ht="12.7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1:27" ht="12.7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1:27" ht="12.7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1:27" ht="12.7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1:27" ht="12.7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1:27" ht="12.7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ht="12.7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1:27" ht="12.7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1:27" ht="12.7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1:27" ht="12.7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1:27" ht="12.7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27" ht="12.7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27" ht="12.7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27" ht="12.7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27" ht="12.7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ht="12.7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27" ht="12.7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row r="112" spans="1:27" ht="12.7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row>
    <row r="113" spans="1:27" ht="12.7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row>
    <row r="114" spans="1:27" ht="12.7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row>
    <row r="115" spans="1:27" ht="12.7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row>
    <row r="116" spans="1:27" ht="12.7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row>
    <row r="117" spans="1:27" ht="12.7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row>
    <row r="118" spans="1:27" ht="12.7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row>
    <row r="119" spans="1:27" ht="12.7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row>
    <row r="120" spans="1:27" ht="12.7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row>
    <row r="121" spans="1:27" ht="12.7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row>
    <row r="122" spans="1:27" ht="12.7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row>
    <row r="123" spans="1:27" ht="12.7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row>
    <row r="124" spans="1:27" ht="12.7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row>
    <row r="125" spans="1:27" ht="12.7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row>
    <row r="126" spans="1:27" ht="12.7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row>
    <row r="127" spans="1:27" ht="12.7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row>
    <row r="128" spans="1:27" ht="12.7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row>
    <row r="129" spans="1:27" ht="12.7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row>
    <row r="130" spans="1:27" ht="12.7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row>
    <row r="131" spans="1:27" ht="12.7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row>
    <row r="132" spans="1:27" ht="12.7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row>
    <row r="133" spans="1:27" ht="12.7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row>
    <row r="134" spans="1:27" ht="12.7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7" ht="12.7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row>
    <row r="136" spans="1:27" ht="12.7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row>
    <row r="137" spans="1:27" ht="12.7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row>
    <row r="138" spans="1:27" ht="12.7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1:27" ht="12.7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row>
    <row r="140" spans="1:27" ht="12.7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row>
    <row r="141" spans="1:27" ht="12.7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row>
    <row r="142" spans="1:27" ht="12.7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row>
    <row r="143" spans="1:27" ht="12.7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row>
    <row r="144" spans="1:27" ht="12.7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row>
    <row r="145" spans="1:27" ht="12.7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row>
    <row r="146" spans="1:27" ht="12.7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row>
    <row r="147" spans="1:27" ht="12.7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row>
    <row r="148" spans="1:27" ht="12.7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row>
    <row r="149" spans="1:27" ht="12.7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row>
    <row r="150" spans="1:27" ht="12.7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row>
    <row r="151" spans="1:27" ht="12.7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row>
    <row r="152" spans="1:27" ht="12.7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row>
    <row r="153" spans="1:27" ht="12.7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row>
    <row r="154" spans="1:27" ht="12.7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row>
    <row r="155" spans="1:27" ht="12.75">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row>
    <row r="156" spans="1:27" ht="12.75">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row>
    <row r="157" spans="1:27" ht="12.7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row>
    <row r="158" spans="1:27" ht="12.7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row>
    <row r="159" spans="1:27" ht="12.75">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row>
    <row r="160" spans="1:27" ht="12.7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row>
    <row r="161" spans="1:27" ht="12.7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row>
    <row r="162" spans="1:27" ht="12.7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row>
    <row r="163" spans="1:27" ht="12.7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row>
    <row r="164" spans="1:27" ht="12.7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row>
    <row r="165" spans="1:27" ht="12.7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row>
    <row r="166" spans="1:27" ht="12.7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row>
    <row r="167" spans="1:27" ht="12.7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row>
    <row r="168" spans="1:27" ht="12.7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row>
    <row r="169" spans="1:27" ht="12.7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row>
  </sheetData>
  <sheetProtection password="DE02" sheet="1" objects="1" scenarios="1"/>
  <mergeCells count="9">
    <mergeCell ref="B27:F27"/>
    <mergeCell ref="A11:A12"/>
    <mergeCell ref="B2:G2"/>
    <mergeCell ref="F11:F12"/>
    <mergeCell ref="B7:E7"/>
    <mergeCell ref="B11:E12"/>
    <mergeCell ref="B19:E20"/>
    <mergeCell ref="B22:E23"/>
    <mergeCell ref="B24:E24"/>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L57"/>
  <sheetViews>
    <sheetView zoomScale="75" zoomScaleNormal="75" zoomScalePageLayoutView="0" workbookViewId="0" topLeftCell="A4">
      <selection activeCell="A7" sqref="A7:G7"/>
    </sheetView>
  </sheetViews>
  <sheetFormatPr defaultColWidth="9.7109375" defaultRowHeight="12.75"/>
  <cols>
    <col min="1" max="1" width="9.140625" style="15" customWidth="1"/>
    <col min="2" max="2" width="3.8515625" style="15" customWidth="1"/>
    <col min="3" max="3" width="49.140625" style="15" bestFit="1" customWidth="1"/>
    <col min="4" max="9" width="15.7109375" style="15" customWidth="1"/>
    <col min="10" max="10" width="19.7109375" style="15" customWidth="1"/>
    <col min="11" max="11" width="24.28125" style="15" customWidth="1"/>
    <col min="12" max="12" width="3.8515625" style="15" customWidth="1"/>
    <col min="13" max="16384" width="9.7109375" style="15" customWidth="1"/>
  </cols>
  <sheetData>
    <row r="1" s="38" customFormat="1" ht="15.75"/>
    <row r="2" s="38" customFormat="1" ht="15.75">
      <c r="A2" s="38" t="s">
        <v>24</v>
      </c>
    </row>
    <row r="3" s="38" customFormat="1" ht="15.75"/>
    <row r="4" s="39" customFormat="1" ht="19.5" customHeight="1">
      <c r="A4" s="1" t="s">
        <v>99</v>
      </c>
    </row>
    <row r="5" s="39" customFormat="1" ht="21" customHeight="1">
      <c r="A5" s="1" t="s">
        <v>100</v>
      </c>
    </row>
    <row r="6" s="2" customFormat="1" ht="12.75"/>
    <row r="7" spans="1:9" s="2" customFormat="1" ht="109.5" customHeight="1">
      <c r="A7" s="112" t="s">
        <v>101</v>
      </c>
      <c r="B7" s="112"/>
      <c r="C7" s="112"/>
      <c r="D7" s="112"/>
      <c r="E7" s="112"/>
      <c r="F7" s="112"/>
      <c r="G7" s="112"/>
      <c r="H7" s="78"/>
      <c r="I7" s="78"/>
    </row>
    <row r="8" s="2" customFormat="1" ht="12.75"/>
    <row r="9" spans="1:9" s="2" customFormat="1" ht="12.75">
      <c r="A9" s="106" t="s">
        <v>22</v>
      </c>
      <c r="B9" s="106"/>
      <c r="C9" s="106"/>
      <c r="D9" s="106"/>
      <c r="E9" s="106"/>
      <c r="F9" s="106"/>
      <c r="G9" s="106"/>
      <c r="H9" s="45"/>
      <c r="I9" s="45"/>
    </row>
    <row r="10" spans="2:4" s="2" customFormat="1" ht="12.75">
      <c r="B10" s="106" t="s">
        <v>23</v>
      </c>
      <c r="C10" s="106"/>
      <c r="D10" s="106"/>
    </row>
    <row r="11" spans="2:4" s="2" customFormat="1" ht="15.75">
      <c r="B11" s="45" t="s">
        <v>102</v>
      </c>
      <c r="C11" s="45"/>
      <c r="D11" s="45"/>
    </row>
    <row r="12" spans="2:4" s="2" customFormat="1" ht="12.75">
      <c r="B12" s="45" t="s">
        <v>128</v>
      </c>
      <c r="C12" s="45"/>
      <c r="D12" s="45"/>
    </row>
    <row r="13" s="2" customFormat="1" ht="12.75"/>
    <row r="14" spans="1:6" s="2" customFormat="1" ht="12.75">
      <c r="A14" s="106" t="s">
        <v>0</v>
      </c>
      <c r="B14" s="106"/>
      <c r="C14" s="106"/>
      <c r="D14" s="106"/>
      <c r="E14" s="106"/>
      <c r="F14" s="106"/>
    </row>
    <row r="15" spans="2:6" s="2" customFormat="1" ht="12.75" hidden="1">
      <c r="B15" s="106"/>
      <c r="C15" s="106"/>
      <c r="D15" s="106"/>
      <c r="E15" s="106"/>
      <c r="F15" s="106"/>
    </row>
    <row r="16" spans="2:6" s="2" customFormat="1" ht="15.75">
      <c r="B16" s="106" t="s">
        <v>123</v>
      </c>
      <c r="C16" s="106"/>
      <c r="D16" s="106"/>
      <c r="E16" s="106"/>
      <c r="F16" s="106"/>
    </row>
    <row r="17" spans="2:6" s="2" customFormat="1" ht="12.75">
      <c r="B17" s="45"/>
      <c r="C17" s="45"/>
      <c r="D17" s="45"/>
      <c r="E17" s="45"/>
      <c r="F17" s="45"/>
    </row>
    <row r="18" spans="2:6" s="2" customFormat="1" ht="12.75">
      <c r="B18" s="106"/>
      <c r="C18" s="106"/>
      <c r="D18" s="106"/>
      <c r="E18" s="106"/>
      <c r="F18" s="106"/>
    </row>
    <row r="19" spans="1:9" s="2" customFormat="1" ht="12.75" customHeight="1">
      <c r="A19" s="113" t="s">
        <v>16</v>
      </c>
      <c r="B19" s="113"/>
      <c r="C19" s="113"/>
      <c r="D19" s="113"/>
      <c r="E19" s="113"/>
      <c r="F19" s="113"/>
      <c r="G19" s="113"/>
      <c r="H19" s="79"/>
      <c r="I19" s="79"/>
    </row>
    <row r="20" s="2" customFormat="1" ht="12.75"/>
    <row r="21" s="2" customFormat="1" ht="12.75">
      <c r="B21" s="3" t="s">
        <v>1</v>
      </c>
    </row>
    <row r="22" spans="2:4" s="2" customFormat="1" ht="12.75">
      <c r="B22" s="106" t="s">
        <v>2</v>
      </c>
      <c r="C22" s="107"/>
      <c r="D22" s="4"/>
    </row>
    <row r="23" spans="2:4" s="2" customFormat="1" ht="12.75">
      <c r="B23" s="106" t="s">
        <v>3</v>
      </c>
      <c r="C23" s="107"/>
      <c r="D23" s="5"/>
    </row>
    <row r="24" spans="2:4" s="2" customFormat="1" ht="12.75">
      <c r="B24" s="106" t="s">
        <v>4</v>
      </c>
      <c r="C24" s="107"/>
      <c r="D24" s="6"/>
    </row>
    <row r="25" spans="2:4" s="2" customFormat="1" ht="12.75">
      <c r="B25" s="106" t="s">
        <v>5</v>
      </c>
      <c r="C25" s="107"/>
      <c r="D25" s="7"/>
    </row>
    <row r="26" s="2" customFormat="1" ht="12.75"/>
    <row r="27" s="2" customFormat="1" ht="13.5" thickBot="1"/>
    <row r="28" spans="2:12" s="2" customFormat="1" ht="13.5" thickTop="1">
      <c r="B28" s="8"/>
      <c r="C28" s="9"/>
      <c r="D28" s="9"/>
      <c r="E28" s="9"/>
      <c r="F28" s="9"/>
      <c r="G28" s="9"/>
      <c r="H28" s="9"/>
      <c r="I28" s="9"/>
      <c r="J28" s="9"/>
      <c r="K28" s="9"/>
      <c r="L28" s="10"/>
    </row>
    <row r="29" spans="2:12" ht="19.5" customHeight="1">
      <c r="B29" s="11"/>
      <c r="C29" s="12"/>
      <c r="D29" s="13" t="s">
        <v>6</v>
      </c>
      <c r="E29" s="108" t="s">
        <v>7</v>
      </c>
      <c r="F29" s="111"/>
      <c r="G29" s="110"/>
      <c r="H29" s="108" t="s">
        <v>8</v>
      </c>
      <c r="I29" s="110"/>
      <c r="J29" s="108" t="s">
        <v>130</v>
      </c>
      <c r="K29" s="109"/>
      <c r="L29" s="14"/>
    </row>
    <row r="30" spans="2:12" ht="19.5" customHeight="1">
      <c r="B30" s="11"/>
      <c r="C30" s="12"/>
      <c r="D30" s="13" t="s">
        <v>9</v>
      </c>
      <c r="E30" s="13" t="s">
        <v>10</v>
      </c>
      <c r="F30" s="13" t="s">
        <v>15</v>
      </c>
      <c r="G30" s="13" t="s">
        <v>11</v>
      </c>
      <c r="H30" s="41" t="s">
        <v>12</v>
      </c>
      <c r="I30" s="41" t="s">
        <v>14</v>
      </c>
      <c r="J30" s="41" t="s">
        <v>131</v>
      </c>
      <c r="K30" s="13" t="s">
        <v>132</v>
      </c>
      <c r="L30" s="14"/>
    </row>
    <row r="31" spans="2:12" ht="54.75" customHeight="1">
      <c r="B31" s="11"/>
      <c r="C31" s="12"/>
      <c r="D31" s="16" t="s">
        <v>93</v>
      </c>
      <c r="E31" s="16" t="s">
        <v>103</v>
      </c>
      <c r="F31" s="16" t="s">
        <v>104</v>
      </c>
      <c r="G31" s="16" t="s">
        <v>105</v>
      </c>
      <c r="H31" s="16" t="s">
        <v>133</v>
      </c>
      <c r="I31" s="16" t="s">
        <v>134</v>
      </c>
      <c r="J31" s="18" t="s">
        <v>109</v>
      </c>
      <c r="K31" s="16" t="s">
        <v>129</v>
      </c>
      <c r="L31" s="14"/>
    </row>
    <row r="32" spans="2:12" ht="19.5" customHeight="1">
      <c r="B32" s="11"/>
      <c r="C32" s="12"/>
      <c r="D32" s="17"/>
      <c r="E32" s="17"/>
      <c r="F32" s="17"/>
      <c r="G32" s="17"/>
      <c r="H32" s="83"/>
      <c r="I32" s="83"/>
      <c r="J32" s="42" t="s">
        <v>25</v>
      </c>
      <c r="K32" s="123" t="s">
        <v>140</v>
      </c>
      <c r="L32" s="14"/>
    </row>
    <row r="33" spans="2:12" ht="19.5" customHeight="1">
      <c r="B33" s="11"/>
      <c r="C33" s="44" t="s">
        <v>17</v>
      </c>
      <c r="D33" s="19" t="s">
        <v>13</v>
      </c>
      <c r="E33" s="20" t="s">
        <v>125</v>
      </c>
      <c r="F33" s="20" t="s">
        <v>108</v>
      </c>
      <c r="G33" s="20" t="s">
        <v>108</v>
      </c>
      <c r="H33" s="20"/>
      <c r="I33" s="20"/>
      <c r="J33" s="20" t="s">
        <v>106</v>
      </c>
      <c r="K33" s="20" t="s">
        <v>107</v>
      </c>
      <c r="L33" s="14"/>
    </row>
    <row r="34" spans="2:12" ht="39" customHeight="1">
      <c r="B34" s="11"/>
      <c r="C34" s="58" t="s">
        <v>124</v>
      </c>
      <c r="D34" s="21">
        <v>1000</v>
      </c>
      <c r="E34" s="22">
        <v>5</v>
      </c>
      <c r="F34" s="22"/>
      <c r="G34" s="59">
        <f aca="true" t="shared" si="0" ref="G34:G50">IF(F34=0,E34,F34)</f>
        <v>5</v>
      </c>
      <c r="H34" s="59"/>
      <c r="I34" s="59"/>
      <c r="J34" s="48">
        <f>D34*G34/1000</f>
        <v>5</v>
      </c>
      <c r="K34" s="48">
        <f>E34*265</f>
        <v>1325</v>
      </c>
      <c r="L34" s="14"/>
    </row>
    <row r="35" spans="2:12" s="27" customFormat="1" ht="19.5" customHeight="1">
      <c r="B35" s="23"/>
      <c r="C35" s="55" t="s">
        <v>17</v>
      </c>
      <c r="D35" s="24"/>
      <c r="E35" s="25"/>
      <c r="F35" s="25"/>
      <c r="G35" s="50"/>
      <c r="H35" s="50"/>
      <c r="I35" s="50"/>
      <c r="J35" s="51"/>
      <c r="K35" s="51"/>
      <c r="L35" s="26"/>
    </row>
    <row r="36" spans="2:12" s="27" customFormat="1" ht="19.5" customHeight="1">
      <c r="B36" s="23"/>
      <c r="C36" s="55"/>
      <c r="D36" s="24"/>
      <c r="E36" s="25"/>
      <c r="F36" s="25"/>
      <c r="G36" s="50"/>
      <c r="H36" s="50"/>
      <c r="I36" s="50"/>
      <c r="J36" s="51"/>
      <c r="K36" s="51"/>
      <c r="L36" s="26"/>
    </row>
    <row r="37" spans="2:12" ht="19.5" customHeight="1">
      <c r="B37" s="11"/>
      <c r="C37" s="29" t="s">
        <v>112</v>
      </c>
      <c r="D37" s="86"/>
      <c r="E37" s="87">
        <v>5</v>
      </c>
      <c r="F37" s="88"/>
      <c r="G37" s="40">
        <f>IF(F37=0,E37,F37)</f>
        <v>5</v>
      </c>
      <c r="H37" s="92"/>
      <c r="I37" s="92"/>
      <c r="J37" s="49">
        <f>((D37*G37)/1000)*(1-(H37*I37))</f>
        <v>0</v>
      </c>
      <c r="K37" s="49">
        <f>J37*265</f>
        <v>0</v>
      </c>
      <c r="L37" s="14"/>
    </row>
    <row r="38" spans="2:12" ht="19.5" customHeight="1">
      <c r="B38" s="11"/>
      <c r="C38" s="29" t="s">
        <v>110</v>
      </c>
      <c r="D38" s="86"/>
      <c r="E38" s="87">
        <v>2</v>
      </c>
      <c r="F38" s="88"/>
      <c r="G38" s="40">
        <f>IF(F38=0,E38,F38)</f>
        <v>2</v>
      </c>
      <c r="H38" s="93"/>
      <c r="I38" s="93"/>
      <c r="J38" s="49">
        <f>(D38*G38)/1000</f>
        <v>0</v>
      </c>
      <c r="K38" s="49">
        <f>J38*265</f>
        <v>0</v>
      </c>
      <c r="L38" s="14"/>
    </row>
    <row r="39" spans="2:12" ht="19.5" customHeight="1">
      <c r="B39" s="11"/>
      <c r="C39" s="29" t="s">
        <v>111</v>
      </c>
      <c r="D39" s="86"/>
      <c r="E39" s="87">
        <v>2.5</v>
      </c>
      <c r="F39" s="88"/>
      <c r="G39" s="40">
        <f>IF(F39=0,E39,F39)</f>
        <v>2.5</v>
      </c>
      <c r="H39" s="93"/>
      <c r="I39" s="93"/>
      <c r="J39" s="49">
        <f>(D39*G39)/1000</f>
        <v>0</v>
      </c>
      <c r="K39" s="49">
        <f>J39*265</f>
        <v>0</v>
      </c>
      <c r="L39" s="14"/>
    </row>
    <row r="40" spans="2:12" ht="19.5" customHeight="1">
      <c r="B40" s="11"/>
      <c r="C40" s="29" t="s">
        <v>113</v>
      </c>
      <c r="D40" s="86"/>
      <c r="E40" s="87">
        <v>7</v>
      </c>
      <c r="F40" s="88"/>
      <c r="G40" s="40">
        <f>IF(F40=0,E40,F40)</f>
        <v>7</v>
      </c>
      <c r="H40" s="92"/>
      <c r="I40" s="92"/>
      <c r="J40" s="49">
        <f>((D40*G40)/1000)*(1-(H40*I40))</f>
        <v>0</v>
      </c>
      <c r="K40" s="49">
        <f>J40*265</f>
        <v>0</v>
      </c>
      <c r="L40" s="14"/>
    </row>
    <row r="41" spans="2:12" ht="19.5" customHeight="1">
      <c r="B41" s="11"/>
      <c r="C41" s="29" t="s">
        <v>114</v>
      </c>
      <c r="D41" s="86"/>
      <c r="E41" s="87">
        <v>9</v>
      </c>
      <c r="F41" s="88"/>
      <c r="G41" s="40">
        <f>IF(F41=0,E41,F41)</f>
        <v>9</v>
      </c>
      <c r="H41" s="92"/>
      <c r="I41" s="92"/>
      <c r="J41" s="49">
        <f>((D41*G41)/1000)*(1-(H41*I41))</f>
        <v>0</v>
      </c>
      <c r="K41" s="49">
        <f>J41*265</f>
        <v>0</v>
      </c>
      <c r="L41" s="14"/>
    </row>
    <row r="42" spans="2:12" ht="18.75" customHeight="1">
      <c r="B42" s="11"/>
      <c r="C42" s="55" t="s">
        <v>18</v>
      </c>
      <c r="D42" s="89"/>
      <c r="E42" s="89"/>
      <c r="F42" s="90"/>
      <c r="G42" s="50"/>
      <c r="H42" s="94"/>
      <c r="I42" s="94"/>
      <c r="J42" s="51"/>
      <c r="K42" s="51">
        <f>J42*310</f>
        <v>0</v>
      </c>
      <c r="L42" s="14"/>
    </row>
    <row r="43" spans="2:12" ht="19.5" customHeight="1">
      <c r="B43" s="11"/>
      <c r="C43" s="28"/>
      <c r="D43" s="86"/>
      <c r="E43" s="87"/>
      <c r="F43" s="88"/>
      <c r="G43" s="40">
        <f t="shared" si="0"/>
        <v>0</v>
      </c>
      <c r="H43" s="92"/>
      <c r="I43" s="92"/>
      <c r="J43" s="49">
        <f>((D43*G43)/1000)*(1-(H43*I43))</f>
        <v>0</v>
      </c>
      <c r="K43" s="49">
        <f>J43*265</f>
        <v>0</v>
      </c>
      <c r="L43" s="14"/>
    </row>
    <row r="44" spans="2:12" ht="19.5" customHeight="1">
      <c r="B44" s="11"/>
      <c r="C44" s="29"/>
      <c r="D44" s="86"/>
      <c r="E44" s="87"/>
      <c r="F44" s="88"/>
      <c r="G44" s="40">
        <f t="shared" si="0"/>
        <v>0</v>
      </c>
      <c r="H44" s="92"/>
      <c r="I44" s="92"/>
      <c r="J44" s="49">
        <f aca="true" t="shared" si="1" ref="J44:J51">((D44*G44)/1000)*(1-(H44*I44))</f>
        <v>0</v>
      </c>
      <c r="K44" s="49">
        <f>J44*265</f>
        <v>0</v>
      </c>
      <c r="L44" s="14"/>
    </row>
    <row r="45" spans="2:12" ht="19.5" customHeight="1">
      <c r="B45" s="11"/>
      <c r="C45" s="28"/>
      <c r="D45" s="86"/>
      <c r="E45" s="91"/>
      <c r="F45" s="88"/>
      <c r="G45" s="40">
        <f t="shared" si="0"/>
        <v>0</v>
      </c>
      <c r="H45" s="92"/>
      <c r="I45" s="92"/>
      <c r="J45" s="49">
        <f t="shared" si="1"/>
        <v>0</v>
      </c>
      <c r="K45" s="49">
        <f>J45*265</f>
        <v>0</v>
      </c>
      <c r="L45" s="14"/>
    </row>
    <row r="46" spans="2:12" ht="19.5" customHeight="1">
      <c r="B46" s="11"/>
      <c r="C46" s="28"/>
      <c r="D46" s="86"/>
      <c r="E46" s="91"/>
      <c r="F46" s="88"/>
      <c r="G46" s="40">
        <f t="shared" si="0"/>
        <v>0</v>
      </c>
      <c r="H46" s="92"/>
      <c r="I46" s="92"/>
      <c r="J46" s="49">
        <f t="shared" si="1"/>
        <v>0</v>
      </c>
      <c r="K46" s="49">
        <f>J46*265</f>
        <v>0</v>
      </c>
      <c r="L46" s="14"/>
    </row>
    <row r="47" spans="2:12" ht="19.5" customHeight="1">
      <c r="B47" s="11"/>
      <c r="C47" s="28"/>
      <c r="D47" s="86"/>
      <c r="E47" s="91"/>
      <c r="F47" s="88"/>
      <c r="G47" s="40">
        <f t="shared" si="0"/>
        <v>0</v>
      </c>
      <c r="H47" s="92"/>
      <c r="I47" s="92"/>
      <c r="J47" s="49">
        <f t="shared" si="1"/>
        <v>0</v>
      </c>
      <c r="K47" s="49">
        <f>J47*265</f>
        <v>0</v>
      </c>
      <c r="L47" s="14"/>
    </row>
    <row r="48" spans="2:12" ht="19.5" customHeight="1">
      <c r="B48" s="11"/>
      <c r="C48" s="28"/>
      <c r="D48" s="86"/>
      <c r="E48" s="91"/>
      <c r="F48" s="88"/>
      <c r="G48" s="40">
        <f t="shared" si="0"/>
        <v>0</v>
      </c>
      <c r="H48" s="92"/>
      <c r="I48" s="92"/>
      <c r="J48" s="49">
        <f t="shared" si="1"/>
        <v>0</v>
      </c>
      <c r="K48" s="49">
        <f>J48*265</f>
        <v>0</v>
      </c>
      <c r="L48" s="14"/>
    </row>
    <row r="49" spans="2:12" ht="19.5" customHeight="1">
      <c r="B49" s="11"/>
      <c r="C49" s="28"/>
      <c r="D49" s="86"/>
      <c r="E49" s="91"/>
      <c r="F49" s="88"/>
      <c r="G49" s="40">
        <f t="shared" si="0"/>
        <v>0</v>
      </c>
      <c r="H49" s="92"/>
      <c r="I49" s="92"/>
      <c r="J49" s="49">
        <f t="shared" si="1"/>
        <v>0</v>
      </c>
      <c r="K49" s="49">
        <f>J49*265</f>
        <v>0</v>
      </c>
      <c r="L49" s="14"/>
    </row>
    <row r="50" spans="2:12" ht="19.5" customHeight="1">
      <c r="B50" s="11"/>
      <c r="C50" s="28"/>
      <c r="D50" s="86"/>
      <c r="E50" s="91"/>
      <c r="F50" s="88"/>
      <c r="G50" s="40">
        <f t="shared" si="0"/>
        <v>0</v>
      </c>
      <c r="H50" s="92"/>
      <c r="I50" s="92"/>
      <c r="J50" s="49">
        <f t="shared" si="1"/>
        <v>0</v>
      </c>
      <c r="K50" s="49">
        <f>J50*265</f>
        <v>0</v>
      </c>
      <c r="L50" s="14"/>
    </row>
    <row r="51" spans="2:12" ht="19.5" customHeight="1">
      <c r="B51" s="11"/>
      <c r="C51" s="28"/>
      <c r="D51" s="86"/>
      <c r="E51" s="91"/>
      <c r="F51" s="88"/>
      <c r="G51" s="40">
        <f>IF(F51=0,E51,F51)</f>
        <v>0</v>
      </c>
      <c r="H51" s="92"/>
      <c r="I51" s="92"/>
      <c r="J51" s="49">
        <f t="shared" si="1"/>
        <v>0</v>
      </c>
      <c r="K51" s="49">
        <f>J51*265</f>
        <v>0</v>
      </c>
      <c r="L51" s="14"/>
    </row>
    <row r="52" spans="2:12" ht="12.75">
      <c r="B52" s="11"/>
      <c r="C52" s="30"/>
      <c r="D52" s="30"/>
      <c r="E52" s="30"/>
      <c r="F52" s="30"/>
      <c r="G52" s="30"/>
      <c r="H52" s="30"/>
      <c r="I52" s="30"/>
      <c r="J52" s="30"/>
      <c r="K52" s="30"/>
      <c r="L52" s="14"/>
    </row>
    <row r="53" spans="2:12" ht="12.75">
      <c r="B53" s="11"/>
      <c r="C53" s="30"/>
      <c r="D53" s="30"/>
      <c r="E53" s="30"/>
      <c r="F53" s="30"/>
      <c r="G53" s="30"/>
      <c r="H53" s="30"/>
      <c r="I53" s="30"/>
      <c r="J53" s="30"/>
      <c r="K53" s="30"/>
      <c r="L53" s="14"/>
    </row>
    <row r="54" spans="2:12" s="34" customFormat="1" ht="15.75">
      <c r="B54" s="31"/>
      <c r="C54" s="56"/>
      <c r="D54" s="56"/>
      <c r="E54" s="54"/>
      <c r="F54" s="54"/>
      <c r="G54" s="54"/>
      <c r="H54" s="54"/>
      <c r="I54" s="54"/>
      <c r="J54" s="76"/>
      <c r="K54" s="60">
        <f>SUM(K37:K51)</f>
        <v>0</v>
      </c>
      <c r="L54" s="33"/>
    </row>
    <row r="55" spans="2:12" s="34" customFormat="1" ht="15">
      <c r="B55" s="31"/>
      <c r="C55" s="57" t="s">
        <v>126</v>
      </c>
      <c r="D55" s="32"/>
      <c r="E55" s="32"/>
      <c r="F55" s="32"/>
      <c r="G55" s="32"/>
      <c r="H55" s="32"/>
      <c r="I55" s="32"/>
      <c r="J55" s="32"/>
      <c r="K55" s="32"/>
      <c r="L55" s="33"/>
    </row>
    <row r="56" spans="2:12" s="34" customFormat="1" ht="15">
      <c r="B56" s="43"/>
      <c r="C56" s="32"/>
      <c r="D56" s="32"/>
      <c r="E56" s="32"/>
      <c r="F56" s="32"/>
      <c r="G56" s="32"/>
      <c r="H56" s="32"/>
      <c r="I56" s="32"/>
      <c r="J56" s="32"/>
      <c r="K56" s="32"/>
      <c r="L56" s="33"/>
    </row>
    <row r="57" spans="2:12" ht="13.5" thickBot="1">
      <c r="B57" s="35"/>
      <c r="C57" s="36"/>
      <c r="D57" s="36"/>
      <c r="E57" s="36"/>
      <c r="F57" s="36"/>
      <c r="G57" s="36"/>
      <c r="H57" s="36"/>
      <c r="I57" s="36"/>
      <c r="J57" s="36"/>
      <c r="K57" s="36"/>
      <c r="L57" s="37"/>
    </row>
    <row r="58" ht="13.5" thickTop="1"/>
  </sheetData>
  <sheetProtection password="DE02" sheet="1" objects="1" scenarios="1" insertRows="0" deleteRows="0"/>
  <mergeCells count="15">
    <mergeCell ref="A7:G7"/>
    <mergeCell ref="B16:F16"/>
    <mergeCell ref="B24:C24"/>
    <mergeCell ref="B25:C25"/>
    <mergeCell ref="B18:F18"/>
    <mergeCell ref="A19:G19"/>
    <mergeCell ref="B22:C22"/>
    <mergeCell ref="B23:C23"/>
    <mergeCell ref="A9:G9"/>
    <mergeCell ref="A14:F14"/>
    <mergeCell ref="B10:D10"/>
    <mergeCell ref="B15:F15"/>
    <mergeCell ref="J29:K29"/>
    <mergeCell ref="H29:I29"/>
    <mergeCell ref="E29:G29"/>
  </mergeCells>
  <printOptions/>
  <pageMargins left="0.75" right="0.75" top="1" bottom="1" header="0.5" footer="0.5"/>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2:E16"/>
  <sheetViews>
    <sheetView zoomScale="75" zoomScaleNormal="75" zoomScalePageLayoutView="0" workbookViewId="0" topLeftCell="A1">
      <selection activeCell="D25" sqref="D25"/>
    </sheetView>
  </sheetViews>
  <sheetFormatPr defaultColWidth="9.7109375" defaultRowHeight="12.75"/>
  <cols>
    <col min="1" max="1" width="9.140625" style="15" customWidth="1"/>
    <col min="2" max="2" width="3.8515625" style="15" customWidth="1"/>
    <col min="3" max="3" width="49.140625" style="15" bestFit="1" customWidth="1"/>
    <col min="4" max="4" width="31.57421875" style="15" customWidth="1"/>
    <col min="5" max="5" width="4.28125" style="15" customWidth="1"/>
    <col min="6" max="6" width="14.7109375" style="15" customWidth="1"/>
    <col min="7" max="7" width="15.7109375" style="15" customWidth="1"/>
    <col min="8" max="16384" width="9.7109375" style="15" customWidth="1"/>
  </cols>
  <sheetData>
    <row r="1" s="38" customFormat="1" ht="15.75"/>
    <row r="2" spans="1:3" s="38" customFormat="1" ht="18.75">
      <c r="A2" s="114" t="s">
        <v>96</v>
      </c>
      <c r="B2" s="114"/>
      <c r="C2" s="114"/>
    </row>
    <row r="3" s="38" customFormat="1" ht="15.75"/>
    <row r="4" s="38" customFormat="1" ht="19.5" customHeight="1"/>
    <row r="5" s="2" customFormat="1" ht="19.5" customHeight="1" thickBot="1">
      <c r="B5" s="3"/>
    </row>
    <row r="6" spans="2:5" s="2" customFormat="1" ht="19.5" customHeight="1" thickTop="1">
      <c r="B6" s="8"/>
      <c r="C6" s="9"/>
      <c r="D6" s="9"/>
      <c r="E6" s="10"/>
    </row>
    <row r="7" spans="2:5" ht="19.5" customHeight="1">
      <c r="B7" s="11"/>
      <c r="C7" s="46" t="s">
        <v>17</v>
      </c>
      <c r="D7" s="47" t="s">
        <v>97</v>
      </c>
      <c r="E7" s="14"/>
    </row>
    <row r="8" spans="2:5" ht="19.5" customHeight="1">
      <c r="B8" s="11"/>
      <c r="C8" s="46"/>
      <c r="D8" s="47" t="s">
        <v>98</v>
      </c>
      <c r="E8" s="14"/>
    </row>
    <row r="9" spans="2:5" ht="19.5" customHeight="1">
      <c r="B9" s="11"/>
      <c r="C9" s="29" t="s">
        <v>112</v>
      </c>
      <c r="D9" s="61" t="s">
        <v>115</v>
      </c>
      <c r="E9" s="14"/>
    </row>
    <row r="10" spans="2:5" ht="19.5" customHeight="1">
      <c r="B10" s="11"/>
      <c r="C10" s="29" t="s">
        <v>110</v>
      </c>
      <c r="D10" s="61" t="s">
        <v>116</v>
      </c>
      <c r="E10" s="14"/>
    </row>
    <row r="11" spans="2:5" ht="19.5" customHeight="1">
      <c r="B11" s="11"/>
      <c r="C11" s="29" t="s">
        <v>111</v>
      </c>
      <c r="D11" s="61" t="s">
        <v>117</v>
      </c>
      <c r="E11" s="14"/>
    </row>
    <row r="12" spans="2:5" ht="19.5" customHeight="1">
      <c r="B12" s="11"/>
      <c r="C12" s="29" t="s">
        <v>113</v>
      </c>
      <c r="D12" s="61" t="s">
        <v>118</v>
      </c>
      <c r="E12" s="14"/>
    </row>
    <row r="13" spans="2:5" ht="19.5" customHeight="1">
      <c r="B13" s="11"/>
      <c r="C13" s="29" t="s">
        <v>114</v>
      </c>
      <c r="D13" s="61" t="s">
        <v>26</v>
      </c>
      <c r="E13" s="14"/>
    </row>
    <row r="14" spans="2:5" s="34" customFormat="1" ht="19.5" customHeight="1">
      <c r="B14" s="31"/>
      <c r="C14" s="52"/>
      <c r="D14" s="52"/>
      <c r="E14" s="33"/>
    </row>
    <row r="15" spans="2:5" s="34" customFormat="1" ht="19.5" customHeight="1">
      <c r="B15" s="31"/>
      <c r="C15" s="53" t="s">
        <v>126</v>
      </c>
      <c r="D15" s="30"/>
      <c r="E15" s="33"/>
    </row>
    <row r="16" spans="2:5" ht="19.5" customHeight="1" thickBot="1">
      <c r="B16" s="35"/>
      <c r="C16" s="36"/>
      <c r="D16" s="36"/>
      <c r="E16" s="37"/>
    </row>
    <row r="17" ht="13.5" thickTop="1"/>
  </sheetData>
  <sheetProtection password="DE02" sheet="1" objects="1" scenarios="1"/>
  <mergeCells count="1">
    <mergeCell ref="A2:C2"/>
  </mergeCells>
  <printOptions/>
  <pageMargins left="0.75" right="0.7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F40"/>
  <sheetViews>
    <sheetView zoomScale="75" zoomScaleNormal="75" zoomScalePageLayoutView="0" workbookViewId="0" topLeftCell="A1">
      <selection activeCell="H33" sqref="H33"/>
    </sheetView>
  </sheetViews>
  <sheetFormatPr defaultColWidth="9.7109375" defaultRowHeight="12.75"/>
  <cols>
    <col min="1" max="1" width="9.140625" style="15" customWidth="1"/>
    <col min="2" max="2" width="7.8515625" style="15" customWidth="1"/>
    <col min="3" max="3" width="30.00390625" style="15" customWidth="1"/>
    <col min="4" max="4" width="24.8515625" style="15" customWidth="1"/>
    <col min="5" max="5" width="27.57421875" style="15" customWidth="1"/>
    <col min="6" max="6" width="14.421875" style="15" customWidth="1"/>
    <col min="7" max="7" width="14.7109375" style="15" customWidth="1"/>
    <col min="8" max="16384" width="9.7109375" style="15" customWidth="1"/>
  </cols>
  <sheetData>
    <row r="1" s="38" customFormat="1" ht="15.75"/>
    <row r="2" s="38" customFormat="1" ht="15.75">
      <c r="A2" s="38" t="s">
        <v>27</v>
      </c>
    </row>
    <row r="3" s="2" customFormat="1" ht="19.5" customHeight="1" thickBot="1">
      <c r="B3" s="3"/>
    </row>
    <row r="4" spans="2:6" s="2" customFormat="1" ht="19.5" customHeight="1" thickTop="1">
      <c r="B4" s="8"/>
      <c r="C4" s="9"/>
      <c r="D4" s="9"/>
      <c r="E4" s="9"/>
      <c r="F4" s="10"/>
    </row>
    <row r="5" spans="2:6" s="62" customFormat="1" ht="19.5" customHeight="1">
      <c r="B5" s="63"/>
      <c r="C5" s="64" t="s">
        <v>28</v>
      </c>
      <c r="D5" s="64" t="s">
        <v>29</v>
      </c>
      <c r="E5" s="65" t="s">
        <v>30</v>
      </c>
      <c r="F5" s="66"/>
    </row>
    <row r="6" spans="2:6" s="62" customFormat="1" ht="19.5" customHeight="1">
      <c r="B6" s="63"/>
      <c r="C6" s="67" t="s">
        <v>31</v>
      </c>
      <c r="D6" s="68" t="s">
        <v>85</v>
      </c>
      <c r="E6" s="69" t="s">
        <v>61</v>
      </c>
      <c r="F6" s="66"/>
    </row>
    <row r="7" spans="2:6" s="62" customFormat="1" ht="19.5" customHeight="1">
      <c r="B7" s="63"/>
      <c r="C7" s="67" t="s">
        <v>32</v>
      </c>
      <c r="D7" s="68" t="s">
        <v>85</v>
      </c>
      <c r="E7" s="69" t="s">
        <v>62</v>
      </c>
      <c r="F7" s="66"/>
    </row>
    <row r="8" spans="2:6" s="62" customFormat="1" ht="19.5" customHeight="1">
      <c r="B8" s="63"/>
      <c r="C8" s="67" t="s">
        <v>33</v>
      </c>
      <c r="D8" s="68" t="s">
        <v>85</v>
      </c>
      <c r="E8" s="69">
        <v>1</v>
      </c>
      <c r="F8" s="66"/>
    </row>
    <row r="9" spans="2:6" s="62" customFormat="1" ht="19.5" customHeight="1">
      <c r="B9" s="63"/>
      <c r="C9" s="67" t="s">
        <v>34</v>
      </c>
      <c r="D9" s="68" t="s">
        <v>85</v>
      </c>
      <c r="E9" s="69" t="s">
        <v>63</v>
      </c>
      <c r="F9" s="66"/>
    </row>
    <row r="10" spans="2:6" s="62" customFormat="1" ht="19.5" customHeight="1">
      <c r="B10" s="63"/>
      <c r="C10" s="67" t="s">
        <v>35</v>
      </c>
      <c r="D10" s="68" t="s">
        <v>85</v>
      </c>
      <c r="E10" s="69" t="s">
        <v>64</v>
      </c>
      <c r="F10" s="66"/>
    </row>
    <row r="11" spans="2:6" s="62" customFormat="1" ht="19.5" customHeight="1">
      <c r="B11" s="63"/>
      <c r="C11" s="70" t="s">
        <v>36</v>
      </c>
      <c r="D11" s="68" t="s">
        <v>85</v>
      </c>
      <c r="E11" s="69">
        <v>1.016</v>
      </c>
      <c r="F11" s="66"/>
    </row>
    <row r="12" spans="2:6" s="62" customFormat="1" ht="19.5" customHeight="1">
      <c r="B12" s="63"/>
      <c r="C12" s="70" t="s">
        <v>37</v>
      </c>
      <c r="D12" s="68" t="s">
        <v>85</v>
      </c>
      <c r="E12" s="69">
        <v>0.9072</v>
      </c>
      <c r="F12" s="66"/>
    </row>
    <row r="13" spans="2:6" s="62" customFormat="1" ht="19.5" customHeight="1">
      <c r="B13" s="63"/>
      <c r="C13" s="70" t="s">
        <v>38</v>
      </c>
      <c r="D13" s="68" t="s">
        <v>65</v>
      </c>
      <c r="E13" s="69">
        <v>0.15898</v>
      </c>
      <c r="F13" s="66"/>
    </row>
    <row r="14" spans="2:6" s="62" customFormat="1" ht="19.5" customHeight="1">
      <c r="B14" s="63"/>
      <c r="C14" s="70" t="s">
        <v>66</v>
      </c>
      <c r="D14" s="68" t="s">
        <v>65</v>
      </c>
      <c r="E14" s="69">
        <v>0.028317</v>
      </c>
      <c r="F14" s="66"/>
    </row>
    <row r="15" spans="2:6" s="62" customFormat="1" ht="19.5" customHeight="1">
      <c r="B15" s="63"/>
      <c r="C15" s="70" t="s">
        <v>39</v>
      </c>
      <c r="D15" s="68" t="s">
        <v>65</v>
      </c>
      <c r="E15" s="69" t="s">
        <v>62</v>
      </c>
      <c r="F15" s="66"/>
    </row>
    <row r="16" spans="2:6" s="62" customFormat="1" ht="19.5" customHeight="1">
      <c r="B16" s="63"/>
      <c r="C16" s="70" t="s">
        <v>40</v>
      </c>
      <c r="D16" s="68" t="s">
        <v>67</v>
      </c>
      <c r="E16" s="69">
        <v>0.76455</v>
      </c>
      <c r="F16" s="66"/>
    </row>
    <row r="17" spans="2:6" s="62" customFormat="1" ht="19.5" customHeight="1">
      <c r="B17" s="63"/>
      <c r="C17" s="70" t="s">
        <v>41</v>
      </c>
      <c r="D17" s="68" t="s">
        <v>67</v>
      </c>
      <c r="E17" s="69" t="s">
        <v>68</v>
      </c>
      <c r="F17" s="66"/>
    </row>
    <row r="18" spans="2:6" s="62" customFormat="1" ht="19.5" customHeight="1">
      <c r="B18" s="63"/>
      <c r="C18" s="70" t="s">
        <v>42</v>
      </c>
      <c r="D18" s="68" t="s">
        <v>67</v>
      </c>
      <c r="E18" s="69" t="s">
        <v>69</v>
      </c>
      <c r="F18" s="66"/>
    </row>
    <row r="19" spans="2:6" s="62" customFormat="1" ht="19.5" customHeight="1">
      <c r="B19" s="63"/>
      <c r="C19" s="70" t="s">
        <v>43</v>
      </c>
      <c r="D19" s="68" t="s">
        <v>44</v>
      </c>
      <c r="E19" s="69" t="s">
        <v>70</v>
      </c>
      <c r="F19" s="66"/>
    </row>
    <row r="20" spans="2:6" s="62" customFormat="1" ht="19.5" customHeight="1">
      <c r="B20" s="63"/>
      <c r="C20" s="70" t="s">
        <v>45</v>
      </c>
      <c r="D20" s="68" t="s">
        <v>44</v>
      </c>
      <c r="E20" s="69" t="s">
        <v>61</v>
      </c>
      <c r="F20" s="66"/>
    </row>
    <row r="21" spans="2:6" s="62" customFormat="1" ht="19.5" customHeight="1">
      <c r="B21" s="63"/>
      <c r="C21" s="70" t="s">
        <v>46</v>
      </c>
      <c r="D21" s="68" t="s">
        <v>44</v>
      </c>
      <c r="E21" s="69" t="s">
        <v>62</v>
      </c>
      <c r="F21" s="66"/>
    </row>
    <row r="22" spans="2:6" s="62" customFormat="1" ht="19.5" customHeight="1">
      <c r="B22" s="63"/>
      <c r="C22" s="70" t="s">
        <v>47</v>
      </c>
      <c r="D22" s="68" t="s">
        <v>44</v>
      </c>
      <c r="E22" s="69" t="s">
        <v>63</v>
      </c>
      <c r="F22" s="66"/>
    </row>
    <row r="23" spans="2:6" s="62" customFormat="1" ht="19.5" customHeight="1">
      <c r="B23" s="63"/>
      <c r="C23" s="70" t="s">
        <v>48</v>
      </c>
      <c r="D23" s="68" t="s">
        <v>44</v>
      </c>
      <c r="E23" s="69" t="s">
        <v>71</v>
      </c>
      <c r="F23" s="66"/>
    </row>
    <row r="24" spans="2:6" s="62" customFormat="1" ht="19.5" customHeight="1">
      <c r="B24" s="63"/>
      <c r="C24" s="70" t="s">
        <v>49</v>
      </c>
      <c r="D24" s="68" t="s">
        <v>44</v>
      </c>
      <c r="E24" s="69" t="s">
        <v>72</v>
      </c>
      <c r="F24" s="66"/>
    </row>
    <row r="25" spans="2:6" s="62" customFormat="1" ht="19.5" customHeight="1">
      <c r="B25" s="63"/>
      <c r="C25" s="70" t="s">
        <v>50</v>
      </c>
      <c r="D25" s="68" t="s">
        <v>44</v>
      </c>
      <c r="E25" s="69" t="s">
        <v>73</v>
      </c>
      <c r="F25" s="66"/>
    </row>
    <row r="26" spans="2:6" s="62" customFormat="1" ht="19.5" customHeight="1">
      <c r="B26" s="63"/>
      <c r="C26" s="70" t="s">
        <v>51</v>
      </c>
      <c r="D26" s="68" t="s">
        <v>44</v>
      </c>
      <c r="E26" s="69" t="s">
        <v>74</v>
      </c>
      <c r="F26" s="66"/>
    </row>
    <row r="27" spans="2:6" s="62" customFormat="1" ht="19.5" customHeight="1">
      <c r="B27" s="63"/>
      <c r="C27" s="70" t="s">
        <v>75</v>
      </c>
      <c r="D27" s="68" t="s">
        <v>76</v>
      </c>
      <c r="E27" s="69" t="s">
        <v>77</v>
      </c>
      <c r="F27" s="66"/>
    </row>
    <row r="28" spans="2:6" s="62" customFormat="1" ht="19.5" customHeight="1">
      <c r="B28" s="63"/>
      <c r="C28" s="70" t="s">
        <v>52</v>
      </c>
      <c r="D28" s="68" t="s">
        <v>86</v>
      </c>
      <c r="E28" s="69" t="s">
        <v>78</v>
      </c>
      <c r="F28" s="66"/>
    </row>
    <row r="29" spans="2:6" s="62" customFormat="1" ht="19.5" customHeight="1">
      <c r="B29" s="63"/>
      <c r="C29" s="70" t="s">
        <v>79</v>
      </c>
      <c r="D29" s="68" t="s">
        <v>87</v>
      </c>
      <c r="E29" s="69" t="s">
        <v>80</v>
      </c>
      <c r="F29" s="66"/>
    </row>
    <row r="30" spans="2:6" s="62" customFormat="1" ht="19.5" customHeight="1">
      <c r="B30" s="63"/>
      <c r="C30" s="70" t="s">
        <v>53</v>
      </c>
      <c r="D30" s="68" t="s">
        <v>54</v>
      </c>
      <c r="E30" s="69">
        <v>0.0689476</v>
      </c>
      <c r="F30" s="66"/>
    </row>
    <row r="31" spans="2:6" s="62" customFormat="1" ht="19.5" customHeight="1">
      <c r="B31" s="63"/>
      <c r="C31" s="70" t="s">
        <v>81</v>
      </c>
      <c r="D31" s="68" t="s">
        <v>54</v>
      </c>
      <c r="E31" s="69">
        <v>0.980665</v>
      </c>
      <c r="F31" s="66"/>
    </row>
    <row r="32" spans="2:6" s="62" customFormat="1" ht="19.5" customHeight="1">
      <c r="B32" s="63"/>
      <c r="C32" s="70" t="s">
        <v>55</v>
      </c>
      <c r="D32" s="68" t="s">
        <v>54</v>
      </c>
      <c r="E32" s="69">
        <v>1.01325</v>
      </c>
      <c r="F32" s="66"/>
    </row>
    <row r="33" spans="2:6" s="62" customFormat="1" ht="19.5" customHeight="1">
      <c r="B33" s="63"/>
      <c r="C33" s="70" t="s">
        <v>56</v>
      </c>
      <c r="D33" s="68" t="s">
        <v>57</v>
      </c>
      <c r="E33" s="69">
        <v>1.6093</v>
      </c>
      <c r="F33" s="66"/>
    </row>
    <row r="34" spans="2:6" s="62" customFormat="1" ht="19.5" customHeight="1">
      <c r="B34" s="63"/>
      <c r="C34" s="70" t="s">
        <v>92</v>
      </c>
      <c r="D34" s="68" t="s">
        <v>88</v>
      </c>
      <c r="E34" s="69">
        <v>21</v>
      </c>
      <c r="F34" s="66"/>
    </row>
    <row r="35" spans="2:6" s="62" customFormat="1" ht="19.5" customHeight="1">
      <c r="B35" s="63"/>
      <c r="C35" s="70" t="s">
        <v>90</v>
      </c>
      <c r="D35" s="68" t="s">
        <v>88</v>
      </c>
      <c r="E35" s="69">
        <v>310</v>
      </c>
      <c r="F35" s="66"/>
    </row>
    <row r="36" spans="2:6" s="62" customFormat="1" ht="19.5" customHeight="1">
      <c r="B36" s="63"/>
      <c r="C36" s="70" t="s">
        <v>91</v>
      </c>
      <c r="D36" s="68" t="s">
        <v>89</v>
      </c>
      <c r="E36" s="69">
        <v>3.664</v>
      </c>
      <c r="F36" s="66"/>
    </row>
    <row r="37" spans="2:6" s="62" customFormat="1" ht="19.5" customHeight="1">
      <c r="B37" s="63"/>
      <c r="C37" s="71"/>
      <c r="D37" s="72"/>
      <c r="E37" s="73"/>
      <c r="F37" s="66"/>
    </row>
    <row r="38" spans="2:6" s="62" customFormat="1" ht="19.5" customHeight="1">
      <c r="B38" s="63"/>
      <c r="C38" s="74" t="s">
        <v>58</v>
      </c>
      <c r="D38" s="75" t="s">
        <v>59</v>
      </c>
      <c r="E38" s="73"/>
      <c r="F38" s="66"/>
    </row>
    <row r="39" spans="2:6" s="62" customFormat="1" ht="19.5" customHeight="1">
      <c r="B39" s="63"/>
      <c r="C39" s="74"/>
      <c r="D39" s="75" t="s">
        <v>60</v>
      </c>
      <c r="E39" s="73"/>
      <c r="F39" s="66"/>
    </row>
    <row r="40" spans="2:6" ht="19.5" customHeight="1" thickBot="1">
      <c r="B40" s="35"/>
      <c r="C40" s="36"/>
      <c r="D40" s="36"/>
      <c r="E40" s="36"/>
      <c r="F40" s="37"/>
    </row>
    <row r="41" ht="13.5" thickTop="1"/>
    <row r="62" ht="17.25" customHeight="1"/>
    <row r="63" ht="17.25" customHeight="1"/>
    <row r="64" ht="17.25" customHeight="1"/>
    <row r="65" ht="17.25" customHeight="1"/>
    <row r="66" ht="17.25" customHeight="1"/>
  </sheetData>
  <sheetProtection password="DE02" sheet="1" objects="1" scenarios="1"/>
  <printOptions/>
  <pageMargins left="0.75" right="0.75" top="1" bottom="1" header="0.5" footer="0.5"/>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1">
      <selection activeCell="C8" sqref="C8"/>
    </sheetView>
  </sheetViews>
  <sheetFormatPr defaultColWidth="9.140625" defaultRowHeight="12.75"/>
  <cols>
    <col min="2" max="2" width="11.7109375" style="0" customWidth="1"/>
    <col min="3" max="3" width="27.8515625" style="0" bestFit="1" customWidth="1"/>
  </cols>
  <sheetData>
    <row r="1" ht="12.75">
      <c r="A1" s="77" t="s">
        <v>119</v>
      </c>
    </row>
    <row r="3" spans="2:3" ht="12.75">
      <c r="B3" t="s">
        <v>120</v>
      </c>
      <c r="C3" t="s">
        <v>121</v>
      </c>
    </row>
    <row r="4" spans="2:3" ht="12.75">
      <c r="B4" s="124" t="s">
        <v>141</v>
      </c>
      <c r="C4" s="124" t="s">
        <v>142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Stephen Russell</cp:lastModifiedBy>
  <cp:lastPrinted>2000-09-25T06:43:41Z</cp:lastPrinted>
  <dcterms:created xsi:type="dcterms:W3CDTF">2000-06-30T18:41:26Z</dcterms:created>
  <dcterms:modified xsi:type="dcterms:W3CDTF">2015-05-20T15:13:19Z</dcterms:modified>
  <cp:category/>
  <cp:version/>
  <cp:contentType/>
  <cp:contentStatus/>
</cp:coreProperties>
</file>